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schmidhe/SWITCHdrive/Consulting/2020 FIN-ZH/07 Bericht/"/>
    </mc:Choice>
  </mc:AlternateContent>
  <xr:revisionPtr revIDLastSave="0" documentId="13_ncr:1_{487B5368-D769-F245-8906-A5ABE719BBF1}" xr6:coauthVersionLast="45" xr6:coauthVersionMax="45" xr10:uidLastSave="{00000000-0000-0000-0000-000000000000}"/>
  <bookViews>
    <workbookView xWindow="0" yWindow="460" windowWidth="28800" windowHeight="16780" xr2:uid="{00000000-000D-0000-FFFF-FFFF00000000}"/>
  </bookViews>
  <sheets>
    <sheet name="Titel" sheetId="25" r:id="rId1"/>
    <sheet name="Tabelle Statisch" sheetId="23" r:id="rId2"/>
    <sheet name="Tabelle Dynamisch" sheetId="24" r:id="rId3"/>
    <sheet name="Reform 1, statisch" sheetId="13" r:id="rId4"/>
    <sheet name="Reform 1, dyn 0.5" sheetId="14" r:id="rId5"/>
    <sheet name="Reform 1, dyn 1.1" sheetId="15" r:id="rId6"/>
    <sheet name="Reform 2, statisch" sheetId="16" r:id="rId7"/>
    <sheet name="Reform 2, dyn 0.5" sheetId="17" r:id="rId8"/>
    <sheet name="Reform 2, dyn 1.1" sheetId="18" r:id="rId9"/>
    <sheet name="Reform 3, statisch" sheetId="2" r:id="rId10"/>
    <sheet name="Reform 3, dyn 0.5" sheetId="5" r:id="rId11"/>
    <sheet name="Reform 3, dyn 1.1" sheetId="6" r:id="rId12"/>
    <sheet name="Reform 4, statisch" sheetId="19" r:id="rId13"/>
    <sheet name="Reform 4, dyn 0.5" sheetId="20" r:id="rId14"/>
    <sheet name="Reform 4, dyn 1.1" sheetId="21" r:id="rId15"/>
    <sheet name="reform_curr" sheetId="1" r:id="rId16"/>
    <sheet name="reform_new1" sheetId="11" r:id="rId17"/>
    <sheet name="reform_new2" sheetId="12" r:id="rId18"/>
    <sheet name="reform_new3" sheetId="10" r:id="rId19"/>
    <sheet name="reform_new4" sheetId="22" r:id="rId20"/>
  </sheets>
  <definedNames>
    <definedName name="_ftn1" localSheetId="0">Titel!#REF!</definedName>
    <definedName name="_ftnref1" localSheetId="0">Titel!#REF!</definedName>
    <definedName name="_xlnm.Print_Area" localSheetId="2">'Tabelle Dynamisch'!$A:$H</definedName>
    <definedName name="_xlnm.Print_Area" localSheetId="1">'Tabelle Statisch'!$A:$H</definedName>
    <definedName name="_xlnm.Print_Titles" localSheetId="4">'Reform 1, dyn 0.5'!$1:$4</definedName>
    <definedName name="_xlnm.Print_Titles" localSheetId="5">'Reform 1, dyn 1.1'!$1:$4</definedName>
    <definedName name="_xlnm.Print_Titles" localSheetId="3">'Reform 1, statisch'!$1:$4</definedName>
    <definedName name="_xlnm.Print_Titles" localSheetId="7">'Reform 2, dyn 0.5'!$1:$4</definedName>
    <definedName name="_xlnm.Print_Titles" localSheetId="8">'Reform 2, dyn 1.1'!$1:$4</definedName>
    <definedName name="_xlnm.Print_Titles" localSheetId="6">'Reform 2, statisch'!$1:$4</definedName>
    <definedName name="_xlnm.Print_Titles" localSheetId="10">'Reform 3, dyn 0.5'!$1:$4</definedName>
    <definedName name="_xlnm.Print_Titles" localSheetId="11">'Reform 3, dyn 1.1'!$1:$4</definedName>
    <definedName name="_xlnm.Print_Titles" localSheetId="9">'Reform 3, statisch'!$1:$4</definedName>
    <definedName name="_xlnm.Print_Titles" localSheetId="13">'Reform 4, dyn 0.5'!$1:$4</definedName>
    <definedName name="_xlnm.Print_Titles" localSheetId="14">'Reform 4, dyn 1.1'!$1:$4</definedName>
    <definedName name="_xlnm.Print_Titles" localSheetId="12">'Reform 4, statisch'!$1:$4</definedName>
  </definedNames>
  <calcPr calcId="191029"/>
</workbook>
</file>

<file path=xl/calcChain.xml><?xml version="1.0" encoding="utf-8"?>
<calcChain xmlns="http://schemas.openxmlformats.org/spreadsheetml/2006/main">
  <c r="D6" i="14" l="1"/>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5" i="14"/>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5" i="15"/>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5" i="18"/>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5" i="21"/>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5" i="20"/>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5" i="17"/>
  <c r="K6" i="21" l="1"/>
  <c r="L6" i="21"/>
  <c r="M6" i="21"/>
  <c r="K7" i="21"/>
  <c r="L7" i="21"/>
  <c r="M7" i="21"/>
  <c r="K8" i="21"/>
  <c r="L8" i="21"/>
  <c r="M8" i="21"/>
  <c r="K9" i="21"/>
  <c r="L9" i="21"/>
  <c r="M9" i="21"/>
  <c r="K10" i="21"/>
  <c r="L10" i="21"/>
  <c r="M10" i="21"/>
  <c r="K11" i="21"/>
  <c r="L11" i="21"/>
  <c r="M11" i="21"/>
  <c r="K12" i="21"/>
  <c r="L12" i="21"/>
  <c r="M12" i="21"/>
  <c r="K13" i="21"/>
  <c r="L13" i="21"/>
  <c r="M13" i="21"/>
  <c r="K14" i="21"/>
  <c r="L14" i="21"/>
  <c r="M14" i="21"/>
  <c r="K15" i="21"/>
  <c r="L15" i="21"/>
  <c r="M15" i="21"/>
  <c r="K16" i="21"/>
  <c r="L16" i="21"/>
  <c r="M16" i="21"/>
  <c r="K17" i="21"/>
  <c r="L17" i="21"/>
  <c r="M17" i="21"/>
  <c r="K18" i="21"/>
  <c r="L18" i="21"/>
  <c r="M18" i="21"/>
  <c r="K19" i="21"/>
  <c r="L19" i="21"/>
  <c r="M19" i="21"/>
  <c r="K20" i="21"/>
  <c r="L20" i="21"/>
  <c r="M20" i="21"/>
  <c r="K21" i="21"/>
  <c r="L21" i="21"/>
  <c r="M21" i="21"/>
  <c r="K22" i="21"/>
  <c r="L22" i="21"/>
  <c r="M22" i="21"/>
  <c r="K23" i="21"/>
  <c r="L23" i="21"/>
  <c r="M23" i="21"/>
  <c r="K24" i="21"/>
  <c r="L24" i="21"/>
  <c r="M24" i="21"/>
  <c r="K25" i="21"/>
  <c r="L25" i="21"/>
  <c r="M25" i="21"/>
  <c r="K26" i="21"/>
  <c r="L26" i="21"/>
  <c r="M26" i="21"/>
  <c r="K27" i="21"/>
  <c r="L27" i="21"/>
  <c r="M27" i="21"/>
  <c r="K28" i="21"/>
  <c r="L28" i="21"/>
  <c r="M28" i="21"/>
  <c r="K29" i="21"/>
  <c r="L29" i="21"/>
  <c r="M29" i="21"/>
  <c r="K30" i="21"/>
  <c r="L30" i="21"/>
  <c r="M30" i="21"/>
  <c r="K31" i="21"/>
  <c r="L31" i="21"/>
  <c r="M31" i="21"/>
  <c r="K32" i="21"/>
  <c r="L32" i="21"/>
  <c r="M32" i="21"/>
  <c r="K33" i="21"/>
  <c r="L33" i="21"/>
  <c r="M33" i="21"/>
  <c r="K34" i="21"/>
  <c r="L34" i="21"/>
  <c r="M34" i="21"/>
  <c r="K35" i="21"/>
  <c r="L35" i="21"/>
  <c r="M35" i="21"/>
  <c r="K36" i="21"/>
  <c r="L36" i="21"/>
  <c r="M36" i="21"/>
  <c r="K37" i="21"/>
  <c r="L37" i="21"/>
  <c r="M37" i="21"/>
  <c r="K38" i="21"/>
  <c r="L38" i="21"/>
  <c r="M38" i="21"/>
  <c r="K39" i="21"/>
  <c r="L39" i="21"/>
  <c r="M39" i="21"/>
  <c r="K40" i="21"/>
  <c r="L40" i="21"/>
  <c r="M40" i="21"/>
  <c r="K41" i="21"/>
  <c r="L41" i="21"/>
  <c r="M41" i="21"/>
  <c r="K42" i="21"/>
  <c r="L42" i="21"/>
  <c r="M42" i="21"/>
  <c r="K43" i="21"/>
  <c r="L43" i="21"/>
  <c r="M43" i="21"/>
  <c r="K44" i="21"/>
  <c r="L44" i="21"/>
  <c r="M44" i="21"/>
  <c r="K45" i="21"/>
  <c r="L45" i="21"/>
  <c r="M45" i="21"/>
  <c r="K46" i="21"/>
  <c r="L46" i="21"/>
  <c r="M46" i="21"/>
  <c r="K47" i="21"/>
  <c r="L47" i="21"/>
  <c r="M47" i="21"/>
  <c r="K48" i="21"/>
  <c r="L48" i="21"/>
  <c r="M48" i="21"/>
  <c r="K49" i="21"/>
  <c r="L49" i="21"/>
  <c r="M49" i="21"/>
  <c r="K50" i="21"/>
  <c r="L50" i="21"/>
  <c r="M50" i="21"/>
  <c r="K51" i="21"/>
  <c r="L51" i="21"/>
  <c r="M51" i="21"/>
  <c r="K52" i="21"/>
  <c r="L52" i="21"/>
  <c r="M52" i="21"/>
  <c r="K53" i="21"/>
  <c r="L53" i="21"/>
  <c r="M53" i="21"/>
  <c r="K54" i="21"/>
  <c r="L54" i="21"/>
  <c r="M54" i="21"/>
  <c r="K55" i="21"/>
  <c r="L55" i="21"/>
  <c r="M55" i="21"/>
  <c r="K56" i="21"/>
  <c r="L56" i="21"/>
  <c r="M56" i="21"/>
  <c r="K57" i="21"/>
  <c r="L57" i="21"/>
  <c r="M57" i="21"/>
  <c r="K58" i="21"/>
  <c r="L58" i="21"/>
  <c r="M58" i="21"/>
  <c r="K59" i="21"/>
  <c r="L59" i="21"/>
  <c r="M59" i="21"/>
  <c r="K60" i="21"/>
  <c r="L60" i="21"/>
  <c r="M60" i="21"/>
  <c r="K61" i="21"/>
  <c r="L61" i="21"/>
  <c r="M61" i="21"/>
  <c r="K62" i="21"/>
  <c r="L62" i="21"/>
  <c r="M62" i="21"/>
  <c r="K63" i="21"/>
  <c r="L63" i="21"/>
  <c r="M63" i="21"/>
  <c r="K64" i="21"/>
  <c r="L64" i="21"/>
  <c r="M64" i="21"/>
  <c r="K65" i="21"/>
  <c r="L65" i="21"/>
  <c r="M65" i="21"/>
  <c r="K66" i="21"/>
  <c r="L66" i="21"/>
  <c r="M66" i="21"/>
  <c r="K67" i="21"/>
  <c r="L67" i="21"/>
  <c r="M67" i="21"/>
  <c r="K68" i="21"/>
  <c r="L68" i="21"/>
  <c r="M68" i="21"/>
  <c r="K69" i="21"/>
  <c r="L69" i="21"/>
  <c r="M69" i="21"/>
  <c r="K70" i="21"/>
  <c r="L70" i="21"/>
  <c r="M70" i="21"/>
  <c r="K71" i="21"/>
  <c r="L71" i="21"/>
  <c r="M71" i="21"/>
  <c r="K72" i="21"/>
  <c r="L72" i="21"/>
  <c r="M72" i="21"/>
  <c r="K73" i="21"/>
  <c r="L73" i="21"/>
  <c r="M73" i="21"/>
  <c r="K74" i="21"/>
  <c r="L74" i="21"/>
  <c r="M74" i="21"/>
  <c r="K75" i="21"/>
  <c r="L75" i="21"/>
  <c r="M75" i="21"/>
  <c r="K76" i="21"/>
  <c r="L76" i="21"/>
  <c r="M76" i="21"/>
  <c r="K77" i="21"/>
  <c r="L77" i="21"/>
  <c r="M77" i="21"/>
  <c r="K78" i="21"/>
  <c r="L78" i="21"/>
  <c r="M78" i="21"/>
  <c r="K79" i="21"/>
  <c r="L79" i="21"/>
  <c r="M79" i="21"/>
  <c r="K80" i="21"/>
  <c r="L80" i="21"/>
  <c r="M80" i="21"/>
  <c r="K81" i="21"/>
  <c r="L81" i="21"/>
  <c r="M81" i="21"/>
  <c r="K82" i="21"/>
  <c r="L82" i="21"/>
  <c r="M82" i="21"/>
  <c r="K83" i="21"/>
  <c r="L83" i="21"/>
  <c r="M83" i="21"/>
  <c r="K84" i="21"/>
  <c r="L84" i="21"/>
  <c r="M84" i="21"/>
  <c r="K85" i="21"/>
  <c r="L85" i="21"/>
  <c r="M85" i="21"/>
  <c r="K86" i="21"/>
  <c r="L86" i="21"/>
  <c r="M86" i="21"/>
  <c r="K87" i="21"/>
  <c r="L87" i="21"/>
  <c r="M87" i="21"/>
  <c r="K88" i="21"/>
  <c r="L88" i="21"/>
  <c r="M88" i="21"/>
  <c r="K89" i="21"/>
  <c r="L89" i="21"/>
  <c r="M89" i="21"/>
  <c r="K90" i="21"/>
  <c r="L90" i="21"/>
  <c r="M90" i="21"/>
  <c r="K91" i="21"/>
  <c r="L91" i="21"/>
  <c r="M91" i="21"/>
  <c r="K92" i="21"/>
  <c r="L92" i="21"/>
  <c r="M92" i="21"/>
  <c r="K93" i="21"/>
  <c r="L93" i="21"/>
  <c r="M93" i="21"/>
  <c r="K94" i="21"/>
  <c r="L94" i="21"/>
  <c r="M94" i="21"/>
  <c r="K95" i="21"/>
  <c r="L95" i="21"/>
  <c r="M95" i="21"/>
  <c r="K96" i="21"/>
  <c r="L96" i="21"/>
  <c r="M96" i="21"/>
  <c r="K97" i="21"/>
  <c r="L97" i="21"/>
  <c r="M97" i="21"/>
  <c r="K98" i="21"/>
  <c r="L98" i="21"/>
  <c r="M98" i="21"/>
  <c r="K99" i="21"/>
  <c r="L99" i="21"/>
  <c r="M99" i="21"/>
  <c r="K100" i="21"/>
  <c r="L100" i="21"/>
  <c r="M100" i="21"/>
  <c r="K101" i="21"/>
  <c r="L101" i="21"/>
  <c r="M101" i="21"/>
  <c r="K102" i="21"/>
  <c r="L102" i="21"/>
  <c r="M102" i="21"/>
  <c r="K103" i="21"/>
  <c r="L103" i="21"/>
  <c r="M103" i="21"/>
  <c r="K104" i="21"/>
  <c r="L104" i="21"/>
  <c r="M104" i="21"/>
  <c r="K105" i="21"/>
  <c r="L105" i="21"/>
  <c r="M105" i="21"/>
  <c r="K106" i="21"/>
  <c r="L106" i="21"/>
  <c r="M106" i="21"/>
  <c r="K107" i="21"/>
  <c r="L107" i="21"/>
  <c r="M107" i="21"/>
  <c r="K108" i="21"/>
  <c r="L108" i="21"/>
  <c r="M108" i="21"/>
  <c r="K109" i="21"/>
  <c r="L109" i="21"/>
  <c r="M109" i="21"/>
  <c r="K110" i="21"/>
  <c r="L110" i="21"/>
  <c r="M110" i="21"/>
  <c r="K111" i="21"/>
  <c r="L111" i="21"/>
  <c r="M111" i="21"/>
  <c r="K112" i="21"/>
  <c r="L112" i="21"/>
  <c r="M112" i="21"/>
  <c r="K113" i="21"/>
  <c r="L113" i="21"/>
  <c r="M113" i="21"/>
  <c r="K114" i="21"/>
  <c r="L114" i="21"/>
  <c r="M114" i="21"/>
  <c r="K115" i="21"/>
  <c r="L115" i="21"/>
  <c r="M115" i="21"/>
  <c r="K116" i="21"/>
  <c r="L116" i="21"/>
  <c r="M116" i="21"/>
  <c r="K117" i="21"/>
  <c r="L117" i="21"/>
  <c r="M117" i="21"/>
  <c r="K118" i="21"/>
  <c r="L118" i="21"/>
  <c r="M118" i="21"/>
  <c r="K119" i="21"/>
  <c r="L119" i="21"/>
  <c r="M119" i="21"/>
  <c r="K120" i="21"/>
  <c r="L120" i="21"/>
  <c r="M120" i="21"/>
  <c r="K121" i="21"/>
  <c r="L121" i="21"/>
  <c r="M121" i="21"/>
  <c r="K122" i="21"/>
  <c r="L122" i="21"/>
  <c r="M122" i="21"/>
  <c r="K123" i="21"/>
  <c r="L123" i="21"/>
  <c r="M123" i="21"/>
  <c r="K124" i="21"/>
  <c r="L124" i="21"/>
  <c r="M124" i="21"/>
  <c r="K125" i="21"/>
  <c r="L125" i="21"/>
  <c r="M125" i="21"/>
  <c r="K126" i="21"/>
  <c r="L126" i="21"/>
  <c r="M126" i="21"/>
  <c r="K127" i="21"/>
  <c r="L127" i="21"/>
  <c r="M127" i="21"/>
  <c r="K128" i="21"/>
  <c r="L128" i="21"/>
  <c r="M128" i="21"/>
  <c r="K129" i="21"/>
  <c r="L129" i="21"/>
  <c r="M129" i="21"/>
  <c r="K130" i="21"/>
  <c r="L130" i="21"/>
  <c r="M130" i="21"/>
  <c r="K131" i="21"/>
  <c r="L131" i="21"/>
  <c r="M131" i="21"/>
  <c r="K132" i="21"/>
  <c r="L132" i="21"/>
  <c r="M132" i="21"/>
  <c r="K133" i="21"/>
  <c r="L133" i="21"/>
  <c r="M133" i="21"/>
  <c r="K134" i="21"/>
  <c r="L134" i="21"/>
  <c r="M134" i="21"/>
  <c r="K135" i="21"/>
  <c r="L135" i="21"/>
  <c r="M135" i="21"/>
  <c r="K136" i="21"/>
  <c r="L136" i="21"/>
  <c r="M136" i="21"/>
  <c r="K137" i="21"/>
  <c r="L137" i="21"/>
  <c r="M137" i="21"/>
  <c r="K138" i="21"/>
  <c r="L138" i="21"/>
  <c r="M138" i="21"/>
  <c r="K139" i="21"/>
  <c r="L139" i="21"/>
  <c r="M139" i="21"/>
  <c r="K140" i="21"/>
  <c r="L140" i="21"/>
  <c r="M140" i="21"/>
  <c r="K141" i="21"/>
  <c r="L141" i="21"/>
  <c r="M141" i="21"/>
  <c r="K142" i="21"/>
  <c r="L142" i="21"/>
  <c r="M142" i="21"/>
  <c r="K143" i="21"/>
  <c r="L143" i="21"/>
  <c r="M143" i="21"/>
  <c r="K144" i="21"/>
  <c r="L144" i="21"/>
  <c r="M144" i="21"/>
  <c r="K145" i="21"/>
  <c r="L145" i="21"/>
  <c r="M145" i="21"/>
  <c r="K146" i="21"/>
  <c r="L146" i="21"/>
  <c r="M146" i="21"/>
  <c r="K147" i="21"/>
  <c r="L147" i="21"/>
  <c r="M147" i="21"/>
  <c r="K148" i="21"/>
  <c r="L148" i="21"/>
  <c r="M148" i="21"/>
  <c r="K149" i="21"/>
  <c r="L149" i="21"/>
  <c r="M149" i="21"/>
  <c r="K150" i="21"/>
  <c r="L150" i="21"/>
  <c r="M150" i="21"/>
  <c r="K151" i="21"/>
  <c r="L151" i="21"/>
  <c r="M151" i="21"/>
  <c r="K152" i="21"/>
  <c r="L152" i="21"/>
  <c r="M152" i="21"/>
  <c r="K153" i="21"/>
  <c r="L153" i="21"/>
  <c r="M153" i="21"/>
  <c r="K154" i="21"/>
  <c r="L154" i="21"/>
  <c r="M154" i="21"/>
  <c r="K155" i="21"/>
  <c r="L155" i="21"/>
  <c r="M155" i="21"/>
  <c r="K156" i="21"/>
  <c r="L156" i="21"/>
  <c r="M156" i="21"/>
  <c r="K157" i="21"/>
  <c r="L157" i="21"/>
  <c r="M157" i="21"/>
  <c r="K158" i="21"/>
  <c r="L158" i="21"/>
  <c r="M158" i="21"/>
  <c r="K159" i="21"/>
  <c r="L159" i="21"/>
  <c r="M159" i="21"/>
  <c r="K160" i="21"/>
  <c r="L160" i="21"/>
  <c r="M160" i="21"/>
  <c r="K161" i="21"/>
  <c r="L161" i="21"/>
  <c r="M161" i="21"/>
  <c r="K162" i="21"/>
  <c r="L162" i="21"/>
  <c r="M162" i="21"/>
  <c r="K163" i="21"/>
  <c r="L163" i="21"/>
  <c r="M163" i="21"/>
  <c r="K164" i="21"/>
  <c r="L164" i="21"/>
  <c r="M164" i="21"/>
  <c r="K165" i="21"/>
  <c r="L165" i="21"/>
  <c r="M165" i="21"/>
  <c r="K166" i="21"/>
  <c r="L166" i="21"/>
  <c r="M166" i="21"/>
  <c r="M5" i="21"/>
  <c r="L5" i="21"/>
  <c r="K5" i="21"/>
  <c r="K6" i="20"/>
  <c r="L6" i="20"/>
  <c r="M6" i="20"/>
  <c r="K7" i="20"/>
  <c r="L7" i="20"/>
  <c r="M7" i="20"/>
  <c r="K8" i="20"/>
  <c r="L8" i="20"/>
  <c r="M8" i="20"/>
  <c r="K9" i="20"/>
  <c r="L9" i="20"/>
  <c r="M9" i="20"/>
  <c r="K10" i="20"/>
  <c r="L10" i="20"/>
  <c r="M10" i="20"/>
  <c r="K11" i="20"/>
  <c r="L11" i="20"/>
  <c r="M11" i="20"/>
  <c r="K12" i="20"/>
  <c r="L12" i="20"/>
  <c r="M12" i="20"/>
  <c r="K13" i="20"/>
  <c r="L13" i="20"/>
  <c r="M13" i="20"/>
  <c r="K14" i="20"/>
  <c r="L14" i="20"/>
  <c r="M14" i="20"/>
  <c r="K15" i="20"/>
  <c r="L15" i="20"/>
  <c r="M15" i="20"/>
  <c r="K16" i="20"/>
  <c r="L16" i="20"/>
  <c r="M16" i="20"/>
  <c r="K17" i="20"/>
  <c r="L17" i="20"/>
  <c r="M17" i="20"/>
  <c r="K18" i="20"/>
  <c r="L18" i="20"/>
  <c r="M18" i="20"/>
  <c r="K19" i="20"/>
  <c r="L19" i="20"/>
  <c r="M19" i="20"/>
  <c r="K20" i="20"/>
  <c r="L20" i="20"/>
  <c r="M20" i="20"/>
  <c r="K21" i="20"/>
  <c r="L21" i="20"/>
  <c r="M21" i="20"/>
  <c r="K22" i="20"/>
  <c r="L22" i="20"/>
  <c r="M22" i="20"/>
  <c r="K23" i="20"/>
  <c r="L23" i="20"/>
  <c r="M23" i="20"/>
  <c r="K24" i="20"/>
  <c r="L24" i="20"/>
  <c r="M24" i="20"/>
  <c r="K25" i="20"/>
  <c r="L25" i="20"/>
  <c r="M25" i="20"/>
  <c r="K26" i="20"/>
  <c r="L26" i="20"/>
  <c r="M26" i="20"/>
  <c r="K27" i="20"/>
  <c r="L27" i="20"/>
  <c r="M27" i="20"/>
  <c r="K28" i="20"/>
  <c r="L28" i="20"/>
  <c r="M28" i="20"/>
  <c r="K29" i="20"/>
  <c r="L29" i="20"/>
  <c r="M29" i="20"/>
  <c r="K30" i="20"/>
  <c r="L30" i="20"/>
  <c r="M30" i="20"/>
  <c r="K31" i="20"/>
  <c r="L31" i="20"/>
  <c r="M31" i="20"/>
  <c r="K32" i="20"/>
  <c r="L32" i="20"/>
  <c r="M32" i="20"/>
  <c r="K33" i="20"/>
  <c r="L33" i="20"/>
  <c r="M33" i="20"/>
  <c r="K34" i="20"/>
  <c r="L34" i="20"/>
  <c r="M34" i="20"/>
  <c r="K35" i="20"/>
  <c r="L35" i="20"/>
  <c r="M35" i="20"/>
  <c r="K36" i="20"/>
  <c r="L36" i="20"/>
  <c r="M36" i="20"/>
  <c r="K37" i="20"/>
  <c r="L37" i="20"/>
  <c r="M37" i="20"/>
  <c r="K38" i="20"/>
  <c r="L38" i="20"/>
  <c r="M38" i="20"/>
  <c r="K39" i="20"/>
  <c r="L39" i="20"/>
  <c r="M39" i="20"/>
  <c r="K40" i="20"/>
  <c r="L40" i="20"/>
  <c r="M40" i="20"/>
  <c r="K41" i="20"/>
  <c r="L41" i="20"/>
  <c r="M41" i="20"/>
  <c r="K42" i="20"/>
  <c r="L42" i="20"/>
  <c r="M42" i="20"/>
  <c r="K43" i="20"/>
  <c r="L43" i="20"/>
  <c r="M43" i="20"/>
  <c r="K44" i="20"/>
  <c r="L44" i="20"/>
  <c r="M44" i="20"/>
  <c r="K45" i="20"/>
  <c r="L45" i="20"/>
  <c r="M45" i="20"/>
  <c r="K46" i="20"/>
  <c r="L46" i="20"/>
  <c r="M46" i="20"/>
  <c r="K47" i="20"/>
  <c r="L47" i="20"/>
  <c r="M47" i="20"/>
  <c r="K48" i="20"/>
  <c r="L48" i="20"/>
  <c r="M48" i="20"/>
  <c r="K49" i="20"/>
  <c r="L49" i="20"/>
  <c r="M49" i="20"/>
  <c r="K50" i="20"/>
  <c r="L50" i="20"/>
  <c r="M50" i="20"/>
  <c r="K51" i="20"/>
  <c r="L51" i="20"/>
  <c r="M51" i="20"/>
  <c r="K52" i="20"/>
  <c r="L52" i="20"/>
  <c r="M52" i="20"/>
  <c r="K53" i="20"/>
  <c r="L53" i="20"/>
  <c r="M53" i="20"/>
  <c r="K54" i="20"/>
  <c r="L54" i="20"/>
  <c r="M54" i="20"/>
  <c r="K55" i="20"/>
  <c r="L55" i="20"/>
  <c r="M55" i="20"/>
  <c r="K56" i="20"/>
  <c r="L56" i="20"/>
  <c r="M56" i="20"/>
  <c r="K57" i="20"/>
  <c r="L57" i="20"/>
  <c r="M57" i="20"/>
  <c r="K58" i="20"/>
  <c r="L58" i="20"/>
  <c r="M58" i="20"/>
  <c r="K59" i="20"/>
  <c r="L59" i="20"/>
  <c r="M59" i="20"/>
  <c r="K60" i="20"/>
  <c r="L60" i="20"/>
  <c r="M60" i="20"/>
  <c r="K61" i="20"/>
  <c r="L61" i="20"/>
  <c r="M61" i="20"/>
  <c r="K62" i="20"/>
  <c r="L62" i="20"/>
  <c r="M62" i="20"/>
  <c r="K63" i="20"/>
  <c r="L63" i="20"/>
  <c r="M63" i="20"/>
  <c r="K64" i="20"/>
  <c r="L64" i="20"/>
  <c r="M64" i="20"/>
  <c r="K65" i="20"/>
  <c r="L65" i="20"/>
  <c r="M65" i="20"/>
  <c r="K66" i="20"/>
  <c r="L66" i="20"/>
  <c r="M66" i="20"/>
  <c r="K67" i="20"/>
  <c r="L67" i="20"/>
  <c r="M67" i="20"/>
  <c r="K68" i="20"/>
  <c r="L68" i="20"/>
  <c r="M68" i="20"/>
  <c r="K69" i="20"/>
  <c r="L69" i="20"/>
  <c r="M69" i="20"/>
  <c r="K70" i="20"/>
  <c r="L70" i="20"/>
  <c r="M70" i="20"/>
  <c r="K71" i="20"/>
  <c r="L71" i="20"/>
  <c r="M71" i="20"/>
  <c r="K72" i="20"/>
  <c r="L72" i="20"/>
  <c r="M72" i="20"/>
  <c r="K73" i="20"/>
  <c r="L73" i="20"/>
  <c r="M73" i="20"/>
  <c r="K74" i="20"/>
  <c r="L74" i="20"/>
  <c r="M74" i="20"/>
  <c r="K75" i="20"/>
  <c r="L75" i="20"/>
  <c r="M75" i="20"/>
  <c r="K76" i="20"/>
  <c r="L76" i="20"/>
  <c r="M76" i="20"/>
  <c r="K77" i="20"/>
  <c r="L77" i="20"/>
  <c r="M77" i="20"/>
  <c r="K78" i="20"/>
  <c r="L78" i="20"/>
  <c r="M78" i="20"/>
  <c r="K79" i="20"/>
  <c r="L79" i="20"/>
  <c r="M79" i="20"/>
  <c r="K80" i="20"/>
  <c r="L80" i="20"/>
  <c r="M80" i="20"/>
  <c r="K81" i="20"/>
  <c r="L81" i="20"/>
  <c r="M81" i="20"/>
  <c r="K82" i="20"/>
  <c r="L82" i="20"/>
  <c r="M82" i="20"/>
  <c r="K83" i="20"/>
  <c r="L83" i="20"/>
  <c r="M83" i="20"/>
  <c r="K84" i="20"/>
  <c r="L84" i="20"/>
  <c r="M84" i="20"/>
  <c r="K85" i="20"/>
  <c r="L85" i="20"/>
  <c r="M85" i="20"/>
  <c r="K86" i="20"/>
  <c r="L86" i="20"/>
  <c r="M86" i="20"/>
  <c r="K87" i="20"/>
  <c r="L87" i="20"/>
  <c r="M87" i="20"/>
  <c r="K88" i="20"/>
  <c r="L88" i="20"/>
  <c r="M88" i="20"/>
  <c r="K89" i="20"/>
  <c r="L89" i="20"/>
  <c r="M89" i="20"/>
  <c r="K90" i="20"/>
  <c r="L90" i="20"/>
  <c r="M90" i="20"/>
  <c r="K91" i="20"/>
  <c r="L91" i="20"/>
  <c r="M91" i="20"/>
  <c r="K92" i="20"/>
  <c r="L92" i="20"/>
  <c r="M92" i="20"/>
  <c r="K93" i="20"/>
  <c r="L93" i="20"/>
  <c r="M93" i="20"/>
  <c r="K94" i="20"/>
  <c r="L94" i="20"/>
  <c r="M94" i="20"/>
  <c r="K95" i="20"/>
  <c r="L95" i="20"/>
  <c r="M95" i="20"/>
  <c r="K96" i="20"/>
  <c r="L96" i="20"/>
  <c r="M96" i="20"/>
  <c r="K97" i="20"/>
  <c r="L97" i="20"/>
  <c r="M97" i="20"/>
  <c r="K98" i="20"/>
  <c r="L98" i="20"/>
  <c r="M98" i="20"/>
  <c r="K99" i="20"/>
  <c r="L99" i="20"/>
  <c r="M99" i="20"/>
  <c r="K100" i="20"/>
  <c r="L100" i="20"/>
  <c r="M100" i="20"/>
  <c r="K101" i="20"/>
  <c r="L101" i="20"/>
  <c r="M101" i="20"/>
  <c r="K102" i="20"/>
  <c r="L102" i="20"/>
  <c r="M102" i="20"/>
  <c r="K103" i="20"/>
  <c r="L103" i="20"/>
  <c r="M103" i="20"/>
  <c r="K104" i="20"/>
  <c r="L104" i="20"/>
  <c r="M104" i="20"/>
  <c r="K105" i="20"/>
  <c r="L105" i="20"/>
  <c r="M105" i="20"/>
  <c r="K106" i="20"/>
  <c r="L106" i="20"/>
  <c r="M106" i="20"/>
  <c r="K107" i="20"/>
  <c r="L107" i="20"/>
  <c r="M107" i="20"/>
  <c r="K108" i="20"/>
  <c r="L108" i="20"/>
  <c r="M108" i="20"/>
  <c r="K109" i="20"/>
  <c r="L109" i="20"/>
  <c r="M109" i="20"/>
  <c r="K110" i="20"/>
  <c r="L110" i="20"/>
  <c r="M110" i="20"/>
  <c r="K111" i="20"/>
  <c r="L111" i="20"/>
  <c r="M111" i="20"/>
  <c r="K112" i="20"/>
  <c r="L112" i="20"/>
  <c r="M112" i="20"/>
  <c r="K113" i="20"/>
  <c r="L113" i="20"/>
  <c r="M113" i="20"/>
  <c r="K114" i="20"/>
  <c r="L114" i="20"/>
  <c r="M114" i="20"/>
  <c r="K115" i="20"/>
  <c r="L115" i="20"/>
  <c r="M115" i="20"/>
  <c r="K116" i="20"/>
  <c r="L116" i="20"/>
  <c r="M116" i="20"/>
  <c r="K117" i="20"/>
  <c r="L117" i="20"/>
  <c r="M117" i="20"/>
  <c r="K118" i="20"/>
  <c r="L118" i="20"/>
  <c r="M118" i="20"/>
  <c r="K119" i="20"/>
  <c r="L119" i="20"/>
  <c r="M119" i="20"/>
  <c r="K120" i="20"/>
  <c r="L120" i="20"/>
  <c r="M120" i="20"/>
  <c r="K121" i="20"/>
  <c r="L121" i="20"/>
  <c r="M121" i="20"/>
  <c r="K122" i="20"/>
  <c r="L122" i="20"/>
  <c r="M122" i="20"/>
  <c r="K123" i="20"/>
  <c r="L123" i="20"/>
  <c r="M123" i="20"/>
  <c r="K124" i="20"/>
  <c r="L124" i="20"/>
  <c r="M124" i="20"/>
  <c r="K125" i="20"/>
  <c r="L125" i="20"/>
  <c r="M125" i="20"/>
  <c r="K126" i="20"/>
  <c r="L126" i="20"/>
  <c r="M126" i="20"/>
  <c r="K127" i="20"/>
  <c r="L127" i="20"/>
  <c r="M127" i="20"/>
  <c r="K128" i="20"/>
  <c r="L128" i="20"/>
  <c r="M128" i="20"/>
  <c r="K129" i="20"/>
  <c r="L129" i="20"/>
  <c r="M129" i="20"/>
  <c r="K130" i="20"/>
  <c r="L130" i="20"/>
  <c r="M130" i="20"/>
  <c r="K131" i="20"/>
  <c r="L131" i="20"/>
  <c r="M131" i="20"/>
  <c r="K132" i="20"/>
  <c r="L132" i="20"/>
  <c r="M132" i="20"/>
  <c r="K133" i="20"/>
  <c r="L133" i="20"/>
  <c r="M133" i="20"/>
  <c r="K134" i="20"/>
  <c r="L134" i="20"/>
  <c r="M134" i="20"/>
  <c r="K135" i="20"/>
  <c r="L135" i="20"/>
  <c r="M135" i="20"/>
  <c r="K136" i="20"/>
  <c r="L136" i="20"/>
  <c r="M136" i="20"/>
  <c r="K137" i="20"/>
  <c r="L137" i="20"/>
  <c r="M137" i="20"/>
  <c r="K138" i="20"/>
  <c r="L138" i="20"/>
  <c r="M138" i="20"/>
  <c r="K139" i="20"/>
  <c r="L139" i="20"/>
  <c r="M139" i="20"/>
  <c r="K140" i="20"/>
  <c r="L140" i="20"/>
  <c r="M140" i="20"/>
  <c r="K141" i="20"/>
  <c r="L141" i="20"/>
  <c r="M141" i="20"/>
  <c r="K142" i="20"/>
  <c r="L142" i="20"/>
  <c r="M142" i="20"/>
  <c r="K143" i="20"/>
  <c r="L143" i="20"/>
  <c r="M143" i="20"/>
  <c r="K144" i="20"/>
  <c r="L144" i="20"/>
  <c r="M144" i="20"/>
  <c r="K145" i="20"/>
  <c r="L145" i="20"/>
  <c r="M145" i="20"/>
  <c r="K146" i="20"/>
  <c r="L146" i="20"/>
  <c r="M146" i="20"/>
  <c r="K147" i="20"/>
  <c r="L147" i="20"/>
  <c r="M147" i="20"/>
  <c r="K148" i="20"/>
  <c r="L148" i="20"/>
  <c r="M148" i="20"/>
  <c r="K149" i="20"/>
  <c r="L149" i="20"/>
  <c r="M149" i="20"/>
  <c r="K150" i="20"/>
  <c r="L150" i="20"/>
  <c r="M150" i="20"/>
  <c r="K151" i="20"/>
  <c r="L151" i="20"/>
  <c r="M151" i="20"/>
  <c r="K152" i="20"/>
  <c r="L152" i="20"/>
  <c r="M152" i="20"/>
  <c r="K153" i="20"/>
  <c r="L153" i="20"/>
  <c r="M153" i="20"/>
  <c r="K154" i="20"/>
  <c r="L154" i="20"/>
  <c r="M154" i="20"/>
  <c r="K155" i="20"/>
  <c r="L155" i="20"/>
  <c r="M155" i="20"/>
  <c r="K156" i="20"/>
  <c r="L156" i="20"/>
  <c r="M156" i="20"/>
  <c r="K157" i="20"/>
  <c r="L157" i="20"/>
  <c r="M157" i="20"/>
  <c r="K158" i="20"/>
  <c r="L158" i="20"/>
  <c r="M158" i="20"/>
  <c r="K159" i="20"/>
  <c r="L159" i="20"/>
  <c r="M159" i="20"/>
  <c r="K160" i="20"/>
  <c r="L160" i="20"/>
  <c r="M160" i="20"/>
  <c r="K161" i="20"/>
  <c r="L161" i="20"/>
  <c r="M161" i="20"/>
  <c r="K162" i="20"/>
  <c r="L162" i="20"/>
  <c r="M162" i="20"/>
  <c r="K163" i="20"/>
  <c r="L163" i="20"/>
  <c r="M163" i="20"/>
  <c r="K164" i="20"/>
  <c r="L164" i="20"/>
  <c r="M164" i="20"/>
  <c r="K165" i="20"/>
  <c r="L165" i="20"/>
  <c r="M165" i="20"/>
  <c r="K166" i="20"/>
  <c r="L166" i="20"/>
  <c r="M166" i="20"/>
  <c r="M5" i="20"/>
  <c r="L5" i="20"/>
  <c r="K5" i="20"/>
  <c r="K6" i="19"/>
  <c r="L6" i="19"/>
  <c r="M6" i="19"/>
  <c r="K7" i="19"/>
  <c r="L7" i="19"/>
  <c r="M7" i="19"/>
  <c r="K8" i="19"/>
  <c r="L8" i="19"/>
  <c r="M8" i="19"/>
  <c r="K9" i="19"/>
  <c r="L9" i="19"/>
  <c r="M9" i="19"/>
  <c r="K10" i="19"/>
  <c r="L10" i="19"/>
  <c r="M10" i="19"/>
  <c r="K11" i="19"/>
  <c r="L11" i="19"/>
  <c r="M11" i="19"/>
  <c r="K12" i="19"/>
  <c r="L12" i="19"/>
  <c r="M12" i="19"/>
  <c r="K13" i="19"/>
  <c r="L13" i="19"/>
  <c r="M13" i="19"/>
  <c r="K14" i="19"/>
  <c r="L14" i="19"/>
  <c r="M14" i="19"/>
  <c r="K15" i="19"/>
  <c r="L15" i="19"/>
  <c r="M15" i="19"/>
  <c r="K16" i="19"/>
  <c r="L16" i="19"/>
  <c r="M16" i="19"/>
  <c r="K17" i="19"/>
  <c r="L17" i="19"/>
  <c r="M17" i="19"/>
  <c r="K18" i="19"/>
  <c r="L18" i="19"/>
  <c r="M18" i="19"/>
  <c r="K19" i="19"/>
  <c r="L19" i="19"/>
  <c r="M19" i="19"/>
  <c r="K20" i="19"/>
  <c r="L20" i="19"/>
  <c r="M20" i="19"/>
  <c r="K21" i="19"/>
  <c r="L21" i="19"/>
  <c r="M21" i="19"/>
  <c r="K22" i="19"/>
  <c r="L22" i="19"/>
  <c r="M22" i="19"/>
  <c r="K23" i="19"/>
  <c r="L23" i="19"/>
  <c r="M23" i="19"/>
  <c r="K24" i="19"/>
  <c r="L24" i="19"/>
  <c r="M24" i="19"/>
  <c r="K25" i="19"/>
  <c r="L25" i="19"/>
  <c r="M25" i="19"/>
  <c r="K26" i="19"/>
  <c r="L26" i="19"/>
  <c r="M26" i="19"/>
  <c r="K27" i="19"/>
  <c r="L27" i="19"/>
  <c r="M27" i="19"/>
  <c r="K28" i="19"/>
  <c r="L28" i="19"/>
  <c r="M28" i="19"/>
  <c r="K29" i="19"/>
  <c r="L29" i="19"/>
  <c r="M29" i="19"/>
  <c r="K30" i="19"/>
  <c r="L30" i="19"/>
  <c r="M30" i="19"/>
  <c r="K31" i="19"/>
  <c r="L31" i="19"/>
  <c r="M31" i="19"/>
  <c r="K32" i="19"/>
  <c r="L32" i="19"/>
  <c r="M32" i="19"/>
  <c r="K33" i="19"/>
  <c r="L33" i="19"/>
  <c r="M33" i="19"/>
  <c r="K34" i="19"/>
  <c r="L34" i="19"/>
  <c r="M34" i="19"/>
  <c r="K35" i="19"/>
  <c r="L35" i="19"/>
  <c r="M35" i="19"/>
  <c r="K36" i="19"/>
  <c r="L36" i="19"/>
  <c r="M36" i="19"/>
  <c r="K37" i="19"/>
  <c r="L37" i="19"/>
  <c r="M37" i="19"/>
  <c r="K38" i="19"/>
  <c r="L38" i="19"/>
  <c r="M38" i="19"/>
  <c r="K39" i="19"/>
  <c r="L39" i="19"/>
  <c r="M39" i="19"/>
  <c r="K40" i="19"/>
  <c r="L40" i="19"/>
  <c r="M40" i="19"/>
  <c r="K41" i="19"/>
  <c r="L41" i="19"/>
  <c r="M41" i="19"/>
  <c r="K42" i="19"/>
  <c r="L42" i="19"/>
  <c r="M42" i="19"/>
  <c r="K43" i="19"/>
  <c r="L43" i="19"/>
  <c r="M43" i="19"/>
  <c r="K44" i="19"/>
  <c r="L44" i="19"/>
  <c r="M44" i="19"/>
  <c r="K45" i="19"/>
  <c r="L45" i="19"/>
  <c r="M45" i="19"/>
  <c r="K46" i="19"/>
  <c r="L46" i="19"/>
  <c r="M46" i="19"/>
  <c r="K47" i="19"/>
  <c r="L47" i="19"/>
  <c r="M47" i="19"/>
  <c r="K48" i="19"/>
  <c r="L48" i="19"/>
  <c r="M48" i="19"/>
  <c r="K49" i="19"/>
  <c r="L49" i="19"/>
  <c r="M49" i="19"/>
  <c r="K50" i="19"/>
  <c r="L50" i="19"/>
  <c r="M50" i="19"/>
  <c r="K51" i="19"/>
  <c r="L51" i="19"/>
  <c r="M51" i="19"/>
  <c r="K52" i="19"/>
  <c r="L52" i="19"/>
  <c r="M52" i="19"/>
  <c r="K53" i="19"/>
  <c r="L53" i="19"/>
  <c r="M53" i="19"/>
  <c r="K54" i="19"/>
  <c r="L54" i="19"/>
  <c r="M54" i="19"/>
  <c r="K55" i="19"/>
  <c r="L55" i="19"/>
  <c r="M55" i="19"/>
  <c r="K56" i="19"/>
  <c r="L56" i="19"/>
  <c r="M56" i="19"/>
  <c r="K57" i="19"/>
  <c r="L57" i="19"/>
  <c r="M57" i="19"/>
  <c r="K58" i="19"/>
  <c r="L58" i="19"/>
  <c r="M58" i="19"/>
  <c r="K59" i="19"/>
  <c r="L59" i="19"/>
  <c r="M59" i="19"/>
  <c r="K60" i="19"/>
  <c r="L60" i="19"/>
  <c r="M60" i="19"/>
  <c r="K61" i="19"/>
  <c r="L61" i="19"/>
  <c r="M61" i="19"/>
  <c r="K62" i="19"/>
  <c r="L62" i="19"/>
  <c r="M62" i="19"/>
  <c r="K63" i="19"/>
  <c r="L63" i="19"/>
  <c r="M63" i="19"/>
  <c r="K64" i="19"/>
  <c r="L64" i="19"/>
  <c r="M64" i="19"/>
  <c r="K65" i="19"/>
  <c r="L65" i="19"/>
  <c r="M65" i="19"/>
  <c r="K66" i="19"/>
  <c r="L66" i="19"/>
  <c r="M66" i="19"/>
  <c r="K67" i="19"/>
  <c r="L67" i="19"/>
  <c r="M67" i="19"/>
  <c r="K68" i="19"/>
  <c r="L68" i="19"/>
  <c r="M68" i="19"/>
  <c r="K69" i="19"/>
  <c r="L69" i="19"/>
  <c r="M69" i="19"/>
  <c r="K70" i="19"/>
  <c r="L70" i="19"/>
  <c r="M70" i="19"/>
  <c r="K71" i="19"/>
  <c r="L71" i="19"/>
  <c r="M71" i="19"/>
  <c r="K72" i="19"/>
  <c r="L72" i="19"/>
  <c r="M72" i="19"/>
  <c r="K73" i="19"/>
  <c r="L73" i="19"/>
  <c r="M73" i="19"/>
  <c r="K74" i="19"/>
  <c r="L74" i="19"/>
  <c r="M74" i="19"/>
  <c r="K75" i="19"/>
  <c r="L75" i="19"/>
  <c r="M75" i="19"/>
  <c r="K76" i="19"/>
  <c r="L76" i="19"/>
  <c r="M76" i="19"/>
  <c r="K77" i="19"/>
  <c r="L77" i="19"/>
  <c r="M77" i="19"/>
  <c r="K78" i="19"/>
  <c r="L78" i="19"/>
  <c r="M78" i="19"/>
  <c r="K79" i="19"/>
  <c r="L79" i="19"/>
  <c r="M79" i="19"/>
  <c r="K80" i="19"/>
  <c r="L80" i="19"/>
  <c r="M80" i="19"/>
  <c r="K81" i="19"/>
  <c r="L81" i="19"/>
  <c r="M81" i="19"/>
  <c r="K82" i="19"/>
  <c r="L82" i="19"/>
  <c r="M82" i="19"/>
  <c r="K83" i="19"/>
  <c r="L83" i="19"/>
  <c r="M83" i="19"/>
  <c r="K84" i="19"/>
  <c r="L84" i="19"/>
  <c r="M84" i="19"/>
  <c r="K85" i="19"/>
  <c r="L85" i="19"/>
  <c r="M85" i="19"/>
  <c r="K86" i="19"/>
  <c r="L86" i="19"/>
  <c r="M86" i="19"/>
  <c r="K87" i="19"/>
  <c r="L87" i="19"/>
  <c r="M87" i="19"/>
  <c r="K88" i="19"/>
  <c r="L88" i="19"/>
  <c r="M88" i="19"/>
  <c r="K89" i="19"/>
  <c r="L89" i="19"/>
  <c r="M89" i="19"/>
  <c r="K90" i="19"/>
  <c r="L90" i="19"/>
  <c r="M90" i="19"/>
  <c r="K91" i="19"/>
  <c r="L91" i="19"/>
  <c r="M91" i="19"/>
  <c r="K92" i="19"/>
  <c r="L92" i="19"/>
  <c r="M92" i="19"/>
  <c r="K93" i="19"/>
  <c r="L93" i="19"/>
  <c r="M93" i="19"/>
  <c r="K94" i="19"/>
  <c r="L94" i="19"/>
  <c r="M94" i="19"/>
  <c r="K95" i="19"/>
  <c r="L95" i="19"/>
  <c r="M95" i="19"/>
  <c r="K96" i="19"/>
  <c r="L96" i="19"/>
  <c r="M96" i="19"/>
  <c r="K97" i="19"/>
  <c r="L97" i="19"/>
  <c r="M97" i="19"/>
  <c r="K98" i="19"/>
  <c r="L98" i="19"/>
  <c r="M98" i="19"/>
  <c r="K99" i="19"/>
  <c r="L99" i="19"/>
  <c r="M99" i="19"/>
  <c r="K100" i="19"/>
  <c r="L100" i="19"/>
  <c r="M100" i="19"/>
  <c r="K101" i="19"/>
  <c r="L101" i="19"/>
  <c r="M101" i="19"/>
  <c r="K102" i="19"/>
  <c r="L102" i="19"/>
  <c r="M102" i="19"/>
  <c r="K103" i="19"/>
  <c r="L103" i="19"/>
  <c r="M103" i="19"/>
  <c r="K104" i="19"/>
  <c r="L104" i="19"/>
  <c r="M104" i="19"/>
  <c r="K105" i="19"/>
  <c r="L105" i="19"/>
  <c r="M105" i="19"/>
  <c r="K106" i="19"/>
  <c r="L106" i="19"/>
  <c r="M106" i="19"/>
  <c r="K107" i="19"/>
  <c r="L107" i="19"/>
  <c r="M107" i="19"/>
  <c r="K108" i="19"/>
  <c r="L108" i="19"/>
  <c r="M108" i="19"/>
  <c r="K109" i="19"/>
  <c r="L109" i="19"/>
  <c r="M109" i="19"/>
  <c r="K110" i="19"/>
  <c r="L110" i="19"/>
  <c r="M110" i="19"/>
  <c r="K111" i="19"/>
  <c r="L111" i="19"/>
  <c r="M111" i="19"/>
  <c r="K112" i="19"/>
  <c r="L112" i="19"/>
  <c r="M112" i="19"/>
  <c r="K113" i="19"/>
  <c r="L113" i="19"/>
  <c r="M113" i="19"/>
  <c r="K114" i="19"/>
  <c r="L114" i="19"/>
  <c r="M114" i="19"/>
  <c r="K115" i="19"/>
  <c r="L115" i="19"/>
  <c r="M115" i="19"/>
  <c r="K116" i="19"/>
  <c r="L116" i="19"/>
  <c r="M116" i="19"/>
  <c r="K117" i="19"/>
  <c r="L117" i="19"/>
  <c r="M117" i="19"/>
  <c r="K118" i="19"/>
  <c r="L118" i="19"/>
  <c r="M118" i="19"/>
  <c r="K119" i="19"/>
  <c r="L119" i="19"/>
  <c r="M119" i="19"/>
  <c r="K120" i="19"/>
  <c r="L120" i="19"/>
  <c r="M120" i="19"/>
  <c r="K121" i="19"/>
  <c r="L121" i="19"/>
  <c r="M121" i="19"/>
  <c r="K122" i="19"/>
  <c r="L122" i="19"/>
  <c r="M122" i="19"/>
  <c r="K123" i="19"/>
  <c r="L123" i="19"/>
  <c r="M123" i="19"/>
  <c r="K124" i="19"/>
  <c r="L124" i="19"/>
  <c r="M124" i="19"/>
  <c r="K125" i="19"/>
  <c r="L125" i="19"/>
  <c r="M125" i="19"/>
  <c r="K126" i="19"/>
  <c r="L126" i="19"/>
  <c r="M126" i="19"/>
  <c r="K127" i="19"/>
  <c r="L127" i="19"/>
  <c r="M127" i="19"/>
  <c r="K128" i="19"/>
  <c r="L128" i="19"/>
  <c r="M128" i="19"/>
  <c r="K129" i="19"/>
  <c r="L129" i="19"/>
  <c r="M129" i="19"/>
  <c r="K130" i="19"/>
  <c r="L130" i="19"/>
  <c r="M130" i="19"/>
  <c r="K131" i="19"/>
  <c r="L131" i="19"/>
  <c r="M131" i="19"/>
  <c r="K132" i="19"/>
  <c r="L132" i="19"/>
  <c r="M132" i="19"/>
  <c r="K133" i="19"/>
  <c r="L133" i="19"/>
  <c r="M133" i="19"/>
  <c r="K134" i="19"/>
  <c r="L134" i="19"/>
  <c r="M134" i="19"/>
  <c r="K135" i="19"/>
  <c r="L135" i="19"/>
  <c r="M135" i="19"/>
  <c r="K136" i="19"/>
  <c r="L136" i="19"/>
  <c r="M136" i="19"/>
  <c r="K137" i="19"/>
  <c r="L137" i="19"/>
  <c r="M137" i="19"/>
  <c r="K138" i="19"/>
  <c r="L138" i="19"/>
  <c r="M138" i="19"/>
  <c r="K139" i="19"/>
  <c r="L139" i="19"/>
  <c r="M139" i="19"/>
  <c r="K140" i="19"/>
  <c r="L140" i="19"/>
  <c r="M140" i="19"/>
  <c r="K141" i="19"/>
  <c r="L141" i="19"/>
  <c r="M141" i="19"/>
  <c r="K142" i="19"/>
  <c r="L142" i="19"/>
  <c r="M142" i="19"/>
  <c r="K143" i="19"/>
  <c r="L143" i="19"/>
  <c r="M143" i="19"/>
  <c r="K144" i="19"/>
  <c r="L144" i="19"/>
  <c r="M144" i="19"/>
  <c r="K145" i="19"/>
  <c r="L145" i="19"/>
  <c r="M145" i="19"/>
  <c r="K146" i="19"/>
  <c r="L146" i="19"/>
  <c r="M146" i="19"/>
  <c r="K147" i="19"/>
  <c r="L147" i="19"/>
  <c r="M147" i="19"/>
  <c r="K148" i="19"/>
  <c r="L148" i="19"/>
  <c r="M148" i="19"/>
  <c r="K149" i="19"/>
  <c r="L149" i="19"/>
  <c r="M149" i="19"/>
  <c r="K150" i="19"/>
  <c r="L150" i="19"/>
  <c r="M150" i="19"/>
  <c r="K151" i="19"/>
  <c r="L151" i="19"/>
  <c r="M151" i="19"/>
  <c r="K152" i="19"/>
  <c r="L152" i="19"/>
  <c r="M152" i="19"/>
  <c r="K153" i="19"/>
  <c r="L153" i="19"/>
  <c r="M153" i="19"/>
  <c r="K154" i="19"/>
  <c r="L154" i="19"/>
  <c r="M154" i="19"/>
  <c r="K155" i="19"/>
  <c r="L155" i="19"/>
  <c r="M155" i="19"/>
  <c r="K156" i="19"/>
  <c r="L156" i="19"/>
  <c r="M156" i="19"/>
  <c r="K157" i="19"/>
  <c r="L157" i="19"/>
  <c r="M157" i="19"/>
  <c r="K158" i="19"/>
  <c r="L158" i="19"/>
  <c r="M158" i="19"/>
  <c r="K159" i="19"/>
  <c r="L159" i="19"/>
  <c r="M159" i="19"/>
  <c r="K160" i="19"/>
  <c r="L160" i="19"/>
  <c r="M160" i="19"/>
  <c r="K161" i="19"/>
  <c r="L161" i="19"/>
  <c r="M161" i="19"/>
  <c r="K162" i="19"/>
  <c r="L162" i="19"/>
  <c r="M162" i="19"/>
  <c r="K163" i="19"/>
  <c r="L163" i="19"/>
  <c r="M163" i="19"/>
  <c r="K164" i="19"/>
  <c r="L164" i="19"/>
  <c r="M164" i="19"/>
  <c r="K165" i="19"/>
  <c r="L165" i="19"/>
  <c r="M165" i="19"/>
  <c r="K166" i="19"/>
  <c r="L166" i="19"/>
  <c r="M166" i="19"/>
  <c r="M5" i="19"/>
  <c r="L5" i="19"/>
  <c r="K5" i="19"/>
  <c r="I166" i="21"/>
  <c r="O166" i="21" s="1"/>
  <c r="H166" i="21"/>
  <c r="G166" i="21"/>
  <c r="C166" i="21"/>
  <c r="E166" i="21" s="1"/>
  <c r="B166" i="21"/>
  <c r="A166" i="21"/>
  <c r="I165" i="21"/>
  <c r="H165" i="21"/>
  <c r="G165" i="21"/>
  <c r="E165" i="21"/>
  <c r="C165" i="21"/>
  <c r="B165" i="21"/>
  <c r="A165" i="21"/>
  <c r="I164" i="21"/>
  <c r="O164" i="21" s="1"/>
  <c r="H164" i="21"/>
  <c r="G164" i="21"/>
  <c r="C164" i="21"/>
  <c r="E164" i="21" s="1"/>
  <c r="B164" i="21"/>
  <c r="A164" i="21"/>
  <c r="I163" i="21"/>
  <c r="O163" i="21" s="1"/>
  <c r="H163" i="21"/>
  <c r="G163" i="21"/>
  <c r="C163" i="21"/>
  <c r="E163" i="21" s="1"/>
  <c r="B163" i="21"/>
  <c r="A163" i="21"/>
  <c r="I162" i="21"/>
  <c r="H162" i="21"/>
  <c r="G162" i="21"/>
  <c r="C162" i="21"/>
  <c r="E162" i="21" s="1"/>
  <c r="B162" i="21"/>
  <c r="A162" i="21"/>
  <c r="I161" i="21"/>
  <c r="O161" i="21" s="1"/>
  <c r="H161" i="21"/>
  <c r="G161" i="21"/>
  <c r="C161" i="21"/>
  <c r="E161" i="21" s="1"/>
  <c r="B161" i="21"/>
  <c r="A161" i="21"/>
  <c r="I160" i="21"/>
  <c r="O160" i="21" s="1"/>
  <c r="H160" i="21"/>
  <c r="G160" i="21"/>
  <c r="C160" i="21"/>
  <c r="E160" i="21" s="1"/>
  <c r="B160" i="21"/>
  <c r="A160" i="21"/>
  <c r="I159" i="21"/>
  <c r="O159" i="21" s="1"/>
  <c r="H159" i="21"/>
  <c r="G159" i="21"/>
  <c r="C159" i="21"/>
  <c r="E159" i="21" s="1"/>
  <c r="B159" i="21"/>
  <c r="A159" i="21"/>
  <c r="I158" i="21"/>
  <c r="O158" i="21" s="1"/>
  <c r="H158" i="21"/>
  <c r="G158" i="21"/>
  <c r="C158" i="21"/>
  <c r="E158" i="21" s="1"/>
  <c r="B158" i="21"/>
  <c r="A158" i="21"/>
  <c r="I157" i="21"/>
  <c r="H157" i="21"/>
  <c r="G157" i="21"/>
  <c r="C157" i="21"/>
  <c r="E157" i="21" s="1"/>
  <c r="B157" i="21"/>
  <c r="A157" i="21"/>
  <c r="I156" i="21"/>
  <c r="O156" i="21" s="1"/>
  <c r="H156" i="21"/>
  <c r="G156" i="21"/>
  <c r="C156" i="21"/>
  <c r="E156" i="21" s="1"/>
  <c r="B156" i="21"/>
  <c r="A156" i="21"/>
  <c r="I155" i="21"/>
  <c r="O155" i="21" s="1"/>
  <c r="H155" i="21"/>
  <c r="G155" i="21"/>
  <c r="C155" i="21"/>
  <c r="E155" i="21" s="1"/>
  <c r="B155" i="21"/>
  <c r="A155" i="21"/>
  <c r="I154" i="21"/>
  <c r="H154" i="21"/>
  <c r="G154" i="21"/>
  <c r="C154" i="21"/>
  <c r="E154" i="21" s="1"/>
  <c r="B154" i="21"/>
  <c r="A154" i="21"/>
  <c r="I153" i="21"/>
  <c r="O153" i="21" s="1"/>
  <c r="H153" i="21"/>
  <c r="G153" i="21"/>
  <c r="E153" i="21"/>
  <c r="C153" i="21"/>
  <c r="B153" i="21"/>
  <c r="A153" i="21"/>
  <c r="I152" i="21"/>
  <c r="O152" i="21" s="1"/>
  <c r="H152" i="21"/>
  <c r="G152" i="21"/>
  <c r="E152" i="21"/>
  <c r="C152" i="21"/>
  <c r="B152" i="21"/>
  <c r="A152" i="21"/>
  <c r="I151" i="21"/>
  <c r="H151" i="21"/>
  <c r="G151" i="21"/>
  <c r="C151" i="21"/>
  <c r="E151" i="21" s="1"/>
  <c r="B151" i="21"/>
  <c r="A151" i="21"/>
  <c r="I150" i="21"/>
  <c r="O150" i="21" s="1"/>
  <c r="H150" i="21"/>
  <c r="G150" i="21"/>
  <c r="C150" i="21"/>
  <c r="E150" i="21" s="1"/>
  <c r="B150" i="21"/>
  <c r="A150" i="21"/>
  <c r="I149" i="21"/>
  <c r="H149" i="21"/>
  <c r="G149" i="21"/>
  <c r="E149" i="21"/>
  <c r="C149" i="21"/>
  <c r="B149" i="21"/>
  <c r="A149" i="21"/>
  <c r="I148" i="21"/>
  <c r="O148" i="21" s="1"/>
  <c r="H148" i="21"/>
  <c r="G148" i="21"/>
  <c r="C148" i="21"/>
  <c r="E148" i="21" s="1"/>
  <c r="B148" i="21"/>
  <c r="A148" i="21"/>
  <c r="I147" i="21"/>
  <c r="O147" i="21" s="1"/>
  <c r="H147" i="21"/>
  <c r="G147" i="21"/>
  <c r="C147" i="21"/>
  <c r="E147" i="21" s="1"/>
  <c r="B147" i="21"/>
  <c r="A147" i="21"/>
  <c r="I146" i="21"/>
  <c r="H146" i="21"/>
  <c r="G146" i="21"/>
  <c r="C146" i="21"/>
  <c r="E146" i="21" s="1"/>
  <c r="B146" i="21"/>
  <c r="A146" i="21"/>
  <c r="I145" i="21"/>
  <c r="O145" i="21" s="1"/>
  <c r="H145" i="21"/>
  <c r="G145" i="21"/>
  <c r="C145" i="21"/>
  <c r="E145" i="21" s="1"/>
  <c r="B145" i="21"/>
  <c r="A145" i="21"/>
  <c r="I144" i="21"/>
  <c r="O144" i="21" s="1"/>
  <c r="H144" i="21"/>
  <c r="G144" i="21"/>
  <c r="C144" i="21"/>
  <c r="E144" i="21" s="1"/>
  <c r="B144" i="21"/>
  <c r="A144" i="21"/>
  <c r="I143" i="21"/>
  <c r="H143" i="21"/>
  <c r="G143" i="21"/>
  <c r="C143" i="21"/>
  <c r="E143" i="21" s="1"/>
  <c r="B143" i="21"/>
  <c r="A143" i="21"/>
  <c r="I142" i="21"/>
  <c r="O142" i="21" s="1"/>
  <c r="H142" i="21"/>
  <c r="G142" i="21"/>
  <c r="C142" i="21"/>
  <c r="E142" i="21" s="1"/>
  <c r="B142" i="21"/>
  <c r="A142" i="21"/>
  <c r="I141" i="21"/>
  <c r="H141" i="21"/>
  <c r="G141" i="21"/>
  <c r="C141" i="21"/>
  <c r="E141" i="21" s="1"/>
  <c r="B141" i="21"/>
  <c r="A141" i="21"/>
  <c r="I140" i="21"/>
  <c r="O140" i="21" s="1"/>
  <c r="H140" i="21"/>
  <c r="G140" i="21"/>
  <c r="C140" i="21"/>
  <c r="E140" i="21" s="1"/>
  <c r="B140" i="21"/>
  <c r="A140" i="21"/>
  <c r="I139" i="21"/>
  <c r="O139" i="21" s="1"/>
  <c r="H139" i="21"/>
  <c r="G139" i="21"/>
  <c r="C139" i="21"/>
  <c r="E139" i="21" s="1"/>
  <c r="B139" i="21"/>
  <c r="A139" i="21"/>
  <c r="I138" i="21"/>
  <c r="H138" i="21"/>
  <c r="G138" i="21"/>
  <c r="C138" i="21"/>
  <c r="E138" i="21" s="1"/>
  <c r="B138" i="21"/>
  <c r="A138" i="21"/>
  <c r="I137" i="21"/>
  <c r="O137" i="21" s="1"/>
  <c r="H137" i="21"/>
  <c r="G137" i="21"/>
  <c r="C137" i="21"/>
  <c r="E137" i="21" s="1"/>
  <c r="B137" i="21"/>
  <c r="A137" i="21"/>
  <c r="I136" i="21"/>
  <c r="O136" i="21" s="1"/>
  <c r="H136" i="21"/>
  <c r="G136" i="21"/>
  <c r="C136" i="21"/>
  <c r="E136" i="21" s="1"/>
  <c r="B136" i="21"/>
  <c r="A136" i="21"/>
  <c r="I135" i="21"/>
  <c r="H135" i="21"/>
  <c r="G135" i="21"/>
  <c r="C135" i="21"/>
  <c r="E135" i="21" s="1"/>
  <c r="B135" i="21"/>
  <c r="A135" i="21"/>
  <c r="I134" i="21"/>
  <c r="O134" i="21" s="1"/>
  <c r="H134" i="21"/>
  <c r="G134" i="21"/>
  <c r="C134" i="21"/>
  <c r="E134" i="21" s="1"/>
  <c r="B134" i="21"/>
  <c r="A134" i="21"/>
  <c r="I133" i="21"/>
  <c r="H133" i="21"/>
  <c r="G133" i="21"/>
  <c r="E133" i="21"/>
  <c r="C133" i="21"/>
  <c r="B133" i="21"/>
  <c r="A133" i="21"/>
  <c r="I132" i="21"/>
  <c r="O132" i="21" s="1"/>
  <c r="H132" i="21"/>
  <c r="G132" i="21"/>
  <c r="C132" i="21"/>
  <c r="E132" i="21" s="1"/>
  <c r="B132" i="21"/>
  <c r="A132" i="21"/>
  <c r="I131" i="21"/>
  <c r="O131" i="21" s="1"/>
  <c r="H131" i="21"/>
  <c r="G131" i="21"/>
  <c r="C131" i="21"/>
  <c r="E131" i="21" s="1"/>
  <c r="B131" i="21"/>
  <c r="A131" i="21"/>
  <c r="I130" i="21"/>
  <c r="H130" i="21"/>
  <c r="G130" i="21"/>
  <c r="C130" i="21"/>
  <c r="E130" i="21" s="1"/>
  <c r="B130" i="21"/>
  <c r="A130" i="21"/>
  <c r="O129" i="21"/>
  <c r="I129" i="21"/>
  <c r="H129" i="21"/>
  <c r="G129" i="21"/>
  <c r="C129" i="21"/>
  <c r="E129" i="21" s="1"/>
  <c r="B129" i="21"/>
  <c r="A129" i="21"/>
  <c r="I128" i="21"/>
  <c r="O128" i="21" s="1"/>
  <c r="H128" i="21"/>
  <c r="G128" i="21"/>
  <c r="E128" i="21"/>
  <c r="C128" i="21"/>
  <c r="B128" i="21"/>
  <c r="A128" i="21"/>
  <c r="I127" i="21"/>
  <c r="O127" i="21" s="1"/>
  <c r="H127" i="21"/>
  <c r="G127" i="21"/>
  <c r="C127" i="21"/>
  <c r="E127" i="21" s="1"/>
  <c r="B127" i="21"/>
  <c r="A127" i="21"/>
  <c r="I126" i="21"/>
  <c r="O126" i="21" s="1"/>
  <c r="H126" i="21"/>
  <c r="G126" i="21"/>
  <c r="C126" i="21"/>
  <c r="E126" i="21" s="1"/>
  <c r="B126" i="21"/>
  <c r="A126" i="21"/>
  <c r="I125" i="21"/>
  <c r="H125" i="21"/>
  <c r="G125" i="21"/>
  <c r="C125" i="21"/>
  <c r="E125" i="21" s="1"/>
  <c r="B125" i="21"/>
  <c r="A125" i="21"/>
  <c r="I124" i="21"/>
  <c r="O124" i="21" s="1"/>
  <c r="H124" i="21"/>
  <c r="G124" i="21"/>
  <c r="C124" i="21"/>
  <c r="E124" i="21" s="1"/>
  <c r="B124" i="21"/>
  <c r="A124" i="21"/>
  <c r="I123" i="21"/>
  <c r="O123" i="21" s="1"/>
  <c r="H123" i="21"/>
  <c r="G123" i="21"/>
  <c r="C123" i="21"/>
  <c r="E123" i="21" s="1"/>
  <c r="B123" i="21"/>
  <c r="A123" i="21"/>
  <c r="I122" i="21"/>
  <c r="H122" i="21"/>
  <c r="G122" i="21"/>
  <c r="C122" i="21"/>
  <c r="E122" i="21" s="1"/>
  <c r="B122" i="21"/>
  <c r="A122" i="21"/>
  <c r="I121" i="21"/>
  <c r="O121" i="21" s="1"/>
  <c r="H121" i="21"/>
  <c r="G121" i="21"/>
  <c r="C121" i="21"/>
  <c r="E121" i="21" s="1"/>
  <c r="B121" i="21"/>
  <c r="A121" i="21"/>
  <c r="I120" i="21"/>
  <c r="O120" i="21" s="1"/>
  <c r="H120" i="21"/>
  <c r="G120" i="21"/>
  <c r="E120" i="21"/>
  <c r="C120" i="21"/>
  <c r="B120" i="21"/>
  <c r="A120" i="21"/>
  <c r="I119" i="21"/>
  <c r="O119" i="21" s="1"/>
  <c r="H119" i="21"/>
  <c r="G119" i="21"/>
  <c r="E119" i="21"/>
  <c r="C119" i="21"/>
  <c r="B119" i="21"/>
  <c r="A119" i="21"/>
  <c r="I118" i="21"/>
  <c r="O118" i="21" s="1"/>
  <c r="H118" i="21"/>
  <c r="G118" i="21"/>
  <c r="C118" i="21"/>
  <c r="E118" i="21" s="1"/>
  <c r="B118" i="21"/>
  <c r="A118" i="21"/>
  <c r="I117" i="21"/>
  <c r="H117" i="21"/>
  <c r="G117" i="21"/>
  <c r="C117" i="21"/>
  <c r="E117" i="21" s="1"/>
  <c r="B117" i="21"/>
  <c r="A117" i="21"/>
  <c r="I116" i="21"/>
  <c r="O116" i="21" s="1"/>
  <c r="H116" i="21"/>
  <c r="G116" i="21"/>
  <c r="C116" i="21"/>
  <c r="E116" i="21" s="1"/>
  <c r="B116" i="21"/>
  <c r="A116" i="21"/>
  <c r="I115" i="21"/>
  <c r="O115" i="21" s="1"/>
  <c r="H115" i="21"/>
  <c r="G115" i="21"/>
  <c r="C115" i="21"/>
  <c r="E115" i="21" s="1"/>
  <c r="B115" i="21"/>
  <c r="A115" i="21"/>
  <c r="I114" i="21"/>
  <c r="O114" i="21" s="1"/>
  <c r="H114" i="21"/>
  <c r="G114" i="21"/>
  <c r="C114" i="21"/>
  <c r="E114" i="21" s="1"/>
  <c r="B114" i="21"/>
  <c r="A114" i="21"/>
  <c r="I113" i="21"/>
  <c r="O113" i="21" s="1"/>
  <c r="H113" i="21"/>
  <c r="G113" i="21"/>
  <c r="E113" i="21"/>
  <c r="C113" i="21"/>
  <c r="B113" i="21"/>
  <c r="A113" i="21"/>
  <c r="I112" i="21"/>
  <c r="O112" i="21" s="1"/>
  <c r="H112" i="21"/>
  <c r="G112" i="21"/>
  <c r="C112" i="21"/>
  <c r="E112" i="21" s="1"/>
  <c r="B112" i="21"/>
  <c r="A112" i="21"/>
  <c r="I111" i="21"/>
  <c r="O111" i="21" s="1"/>
  <c r="H111" i="21"/>
  <c r="G111" i="21"/>
  <c r="C111" i="21"/>
  <c r="E111" i="21" s="1"/>
  <c r="B111" i="21"/>
  <c r="A111" i="21"/>
  <c r="I110" i="21"/>
  <c r="O110" i="21" s="1"/>
  <c r="H110" i="21"/>
  <c r="G110" i="21"/>
  <c r="C110" i="21"/>
  <c r="E110" i="21" s="1"/>
  <c r="B110" i="21"/>
  <c r="A110" i="21"/>
  <c r="I109" i="21"/>
  <c r="H109" i="21"/>
  <c r="G109" i="21"/>
  <c r="C109" i="21"/>
  <c r="E109" i="21" s="1"/>
  <c r="B109" i="21"/>
  <c r="A109" i="21"/>
  <c r="I108" i="21"/>
  <c r="O108" i="21" s="1"/>
  <c r="H108" i="21"/>
  <c r="G108" i="21"/>
  <c r="E108" i="21"/>
  <c r="C108" i="21"/>
  <c r="B108" i="21"/>
  <c r="A108" i="21"/>
  <c r="I107" i="21"/>
  <c r="O107" i="21" s="1"/>
  <c r="H107" i="21"/>
  <c r="G107" i="21"/>
  <c r="E107" i="21"/>
  <c r="C107" i="21"/>
  <c r="B107" i="21"/>
  <c r="A107" i="21"/>
  <c r="I106" i="21"/>
  <c r="O106" i="21" s="1"/>
  <c r="H106" i="21"/>
  <c r="G106" i="21"/>
  <c r="C106" i="21"/>
  <c r="E106" i="21" s="1"/>
  <c r="B106" i="21"/>
  <c r="A106" i="21"/>
  <c r="I105" i="21"/>
  <c r="O105" i="21" s="1"/>
  <c r="H105" i="21"/>
  <c r="G105" i="21"/>
  <c r="C105" i="21"/>
  <c r="E105" i="21" s="1"/>
  <c r="B105" i="21"/>
  <c r="A105" i="21"/>
  <c r="I104" i="21"/>
  <c r="O104" i="21" s="1"/>
  <c r="H104" i="21"/>
  <c r="G104" i="21"/>
  <c r="C104" i="21"/>
  <c r="E104" i="21" s="1"/>
  <c r="B104" i="21"/>
  <c r="A104" i="21"/>
  <c r="I103" i="21"/>
  <c r="O103" i="21" s="1"/>
  <c r="H103" i="21"/>
  <c r="G103" i="21"/>
  <c r="C103" i="21"/>
  <c r="E103" i="21" s="1"/>
  <c r="B103" i="21"/>
  <c r="A103" i="21"/>
  <c r="I102" i="21"/>
  <c r="O102" i="21" s="1"/>
  <c r="H102" i="21"/>
  <c r="G102" i="21"/>
  <c r="E102" i="21"/>
  <c r="C102" i="21"/>
  <c r="B102" i="21"/>
  <c r="A102" i="21"/>
  <c r="I101" i="21"/>
  <c r="H101" i="21"/>
  <c r="G101" i="21"/>
  <c r="E101" i="21"/>
  <c r="C101" i="21"/>
  <c r="B101" i="21"/>
  <c r="A101" i="21"/>
  <c r="I100" i="21"/>
  <c r="O100" i="21" s="1"/>
  <c r="H100" i="21"/>
  <c r="G100" i="21"/>
  <c r="C100" i="21"/>
  <c r="E100" i="21" s="1"/>
  <c r="B100" i="21"/>
  <c r="A100" i="21"/>
  <c r="I99" i="21"/>
  <c r="O99" i="21" s="1"/>
  <c r="H99" i="21"/>
  <c r="G99" i="21"/>
  <c r="C99" i="21"/>
  <c r="E99" i="21" s="1"/>
  <c r="B99" i="21"/>
  <c r="A99" i="21"/>
  <c r="I98" i="21"/>
  <c r="O98" i="21" s="1"/>
  <c r="H98" i="21"/>
  <c r="G98" i="21"/>
  <c r="E98" i="21"/>
  <c r="C98" i="21"/>
  <c r="B98" i="21"/>
  <c r="A98" i="21"/>
  <c r="I97" i="21"/>
  <c r="O97" i="21" s="1"/>
  <c r="H97" i="21"/>
  <c r="G97" i="21"/>
  <c r="C97" i="21"/>
  <c r="E97" i="21" s="1"/>
  <c r="B97" i="21"/>
  <c r="A97" i="21"/>
  <c r="I96" i="21"/>
  <c r="O96" i="21" s="1"/>
  <c r="H96" i="21"/>
  <c r="G96" i="21"/>
  <c r="C96" i="21"/>
  <c r="E96" i="21" s="1"/>
  <c r="B96" i="21"/>
  <c r="A96" i="21"/>
  <c r="I95" i="21"/>
  <c r="O95" i="21" s="1"/>
  <c r="H95" i="21"/>
  <c r="G95" i="21"/>
  <c r="C95" i="21"/>
  <c r="E95" i="21" s="1"/>
  <c r="B95" i="21"/>
  <c r="A95" i="21"/>
  <c r="I94" i="21"/>
  <c r="O94" i="21" s="1"/>
  <c r="H94" i="21"/>
  <c r="G94" i="21"/>
  <c r="C94" i="21"/>
  <c r="E94" i="21" s="1"/>
  <c r="B94" i="21"/>
  <c r="A94" i="21"/>
  <c r="I93" i="21"/>
  <c r="H93" i="21"/>
  <c r="G93" i="21"/>
  <c r="C93" i="21"/>
  <c r="E93" i="21" s="1"/>
  <c r="B93" i="21"/>
  <c r="A93" i="21"/>
  <c r="I92" i="21"/>
  <c r="O92" i="21" s="1"/>
  <c r="H92" i="21"/>
  <c r="G92" i="21"/>
  <c r="C92" i="21"/>
  <c r="E92" i="21" s="1"/>
  <c r="B92" i="21"/>
  <c r="A92" i="21"/>
  <c r="I91" i="21"/>
  <c r="O91" i="21" s="1"/>
  <c r="H91" i="21"/>
  <c r="G91" i="21"/>
  <c r="C91" i="21"/>
  <c r="E91" i="21" s="1"/>
  <c r="B91" i="21"/>
  <c r="A91" i="21"/>
  <c r="I90" i="21"/>
  <c r="O90" i="21" s="1"/>
  <c r="H90" i="21"/>
  <c r="G90" i="21"/>
  <c r="E90" i="21"/>
  <c r="C90" i="21"/>
  <c r="B90" i="21"/>
  <c r="A90" i="21"/>
  <c r="I89" i="21"/>
  <c r="O89" i="21" s="1"/>
  <c r="H89" i="21"/>
  <c r="G89" i="21"/>
  <c r="C89" i="21"/>
  <c r="E89" i="21" s="1"/>
  <c r="B89" i="21"/>
  <c r="A89" i="21"/>
  <c r="I88" i="21"/>
  <c r="O88" i="21" s="1"/>
  <c r="H88" i="21"/>
  <c r="G88" i="21"/>
  <c r="C88" i="21"/>
  <c r="E88" i="21" s="1"/>
  <c r="B88" i="21"/>
  <c r="A88" i="21"/>
  <c r="O87" i="21"/>
  <c r="I87" i="21"/>
  <c r="H87" i="21"/>
  <c r="G87" i="21"/>
  <c r="C87" i="21"/>
  <c r="E87" i="21" s="1"/>
  <c r="B87" i="21"/>
  <c r="A87" i="21"/>
  <c r="I86" i="21"/>
  <c r="O86" i="21" s="1"/>
  <c r="H86" i="21"/>
  <c r="G86" i="21"/>
  <c r="C86" i="21"/>
  <c r="E86" i="21" s="1"/>
  <c r="B86" i="21"/>
  <c r="A86" i="21"/>
  <c r="I85" i="21"/>
  <c r="H85" i="21"/>
  <c r="G85" i="21"/>
  <c r="E85" i="21"/>
  <c r="C85" i="21"/>
  <c r="B85" i="21"/>
  <c r="A85" i="21"/>
  <c r="I84" i="21"/>
  <c r="O84" i="21" s="1"/>
  <c r="H84" i="21"/>
  <c r="G84" i="21"/>
  <c r="C84" i="21"/>
  <c r="E84" i="21" s="1"/>
  <c r="B84" i="21"/>
  <c r="A84" i="21"/>
  <c r="O83" i="21"/>
  <c r="I83" i="21"/>
  <c r="H83" i="21"/>
  <c r="G83" i="21"/>
  <c r="C83" i="21"/>
  <c r="E83" i="21" s="1"/>
  <c r="B83" i="21"/>
  <c r="A83" i="21"/>
  <c r="I82" i="21"/>
  <c r="O82" i="21" s="1"/>
  <c r="H82" i="21"/>
  <c r="G82" i="21"/>
  <c r="C82" i="21"/>
  <c r="E82" i="21" s="1"/>
  <c r="B82" i="21"/>
  <c r="A82" i="21"/>
  <c r="I81" i="21"/>
  <c r="O81" i="21" s="1"/>
  <c r="H81" i="21"/>
  <c r="G81" i="21"/>
  <c r="C81" i="21"/>
  <c r="E81" i="21" s="1"/>
  <c r="B81" i="21"/>
  <c r="A81" i="21"/>
  <c r="I80" i="21"/>
  <c r="O80" i="21" s="1"/>
  <c r="H80" i="21"/>
  <c r="G80" i="21"/>
  <c r="C80" i="21"/>
  <c r="E80" i="21" s="1"/>
  <c r="B80" i="21"/>
  <c r="A80" i="21"/>
  <c r="I79" i="21"/>
  <c r="O79" i="21" s="1"/>
  <c r="H79" i="21"/>
  <c r="G79" i="21"/>
  <c r="C79" i="21"/>
  <c r="E79" i="21" s="1"/>
  <c r="B79" i="21"/>
  <c r="A79" i="21"/>
  <c r="I78" i="21"/>
  <c r="O78" i="21" s="1"/>
  <c r="H78" i="21"/>
  <c r="G78" i="21"/>
  <c r="C78" i="21"/>
  <c r="E78" i="21" s="1"/>
  <c r="B78" i="21"/>
  <c r="A78" i="21"/>
  <c r="I77" i="21"/>
  <c r="H77" i="21"/>
  <c r="G77" i="21"/>
  <c r="C77" i="21"/>
  <c r="E77" i="21" s="1"/>
  <c r="B77" i="21"/>
  <c r="A77" i="21"/>
  <c r="I76" i="21"/>
  <c r="O76" i="21" s="1"/>
  <c r="H76" i="21"/>
  <c r="G76" i="21"/>
  <c r="C76" i="21"/>
  <c r="E76" i="21" s="1"/>
  <c r="B76" i="21"/>
  <c r="A76" i="21"/>
  <c r="O75" i="21"/>
  <c r="I75" i="21"/>
  <c r="H75" i="21"/>
  <c r="G75" i="21"/>
  <c r="C75" i="21"/>
  <c r="E75" i="21" s="1"/>
  <c r="B75" i="21"/>
  <c r="A75" i="21"/>
  <c r="I74" i="21"/>
  <c r="O74" i="21" s="1"/>
  <c r="H74" i="21"/>
  <c r="G74" i="21"/>
  <c r="C74" i="21"/>
  <c r="E74" i="21" s="1"/>
  <c r="B74" i="21"/>
  <c r="A74" i="21"/>
  <c r="I73" i="21"/>
  <c r="O73" i="21" s="1"/>
  <c r="H73" i="21"/>
  <c r="G73" i="21"/>
  <c r="C73" i="21"/>
  <c r="E73" i="21" s="1"/>
  <c r="B73" i="21"/>
  <c r="A73" i="21"/>
  <c r="I72" i="21"/>
  <c r="O72" i="21" s="1"/>
  <c r="H72" i="21"/>
  <c r="G72" i="21"/>
  <c r="C72" i="21"/>
  <c r="E72" i="21" s="1"/>
  <c r="B72" i="21"/>
  <c r="A72" i="21"/>
  <c r="I71" i="21"/>
  <c r="O71" i="21" s="1"/>
  <c r="H71" i="21"/>
  <c r="G71" i="21"/>
  <c r="C71" i="21"/>
  <c r="E71" i="21" s="1"/>
  <c r="B71" i="21"/>
  <c r="A71" i="21"/>
  <c r="I70" i="21"/>
  <c r="O70" i="21" s="1"/>
  <c r="H70" i="21"/>
  <c r="G70" i="21"/>
  <c r="C70" i="21"/>
  <c r="E70" i="21" s="1"/>
  <c r="B70" i="21"/>
  <c r="A70" i="21"/>
  <c r="I69" i="21"/>
  <c r="H69" i="21"/>
  <c r="G69" i="21"/>
  <c r="E69" i="21"/>
  <c r="C69" i="21"/>
  <c r="B69" i="21"/>
  <c r="A69" i="21"/>
  <c r="I68" i="21"/>
  <c r="O68" i="21" s="1"/>
  <c r="H68" i="21"/>
  <c r="G68" i="21"/>
  <c r="C68" i="21"/>
  <c r="E68" i="21" s="1"/>
  <c r="B68" i="21"/>
  <c r="A68" i="21"/>
  <c r="I67" i="21"/>
  <c r="O67" i="21" s="1"/>
  <c r="H67" i="21"/>
  <c r="G67" i="21"/>
  <c r="C67" i="21"/>
  <c r="E67" i="21" s="1"/>
  <c r="B67" i="21"/>
  <c r="A67" i="21"/>
  <c r="I66" i="21"/>
  <c r="O66" i="21" s="1"/>
  <c r="H66" i="21"/>
  <c r="G66" i="21"/>
  <c r="C66" i="21"/>
  <c r="E66" i="21" s="1"/>
  <c r="B66" i="21"/>
  <c r="A66" i="21"/>
  <c r="I65" i="21"/>
  <c r="O65" i="21" s="1"/>
  <c r="H65" i="21"/>
  <c r="G65" i="21"/>
  <c r="C65" i="21"/>
  <c r="E65" i="21" s="1"/>
  <c r="B65" i="21"/>
  <c r="A65" i="21"/>
  <c r="I64" i="21"/>
  <c r="O64" i="21" s="1"/>
  <c r="H64" i="21"/>
  <c r="G64" i="21"/>
  <c r="C64" i="21"/>
  <c r="E64" i="21" s="1"/>
  <c r="B64" i="21"/>
  <c r="A64" i="21"/>
  <c r="I63" i="21"/>
  <c r="O63" i="21" s="1"/>
  <c r="H63" i="21"/>
  <c r="G63" i="21"/>
  <c r="C63" i="21"/>
  <c r="E63" i="21" s="1"/>
  <c r="B63" i="21"/>
  <c r="A63" i="21"/>
  <c r="I62" i="21"/>
  <c r="O62" i="21" s="1"/>
  <c r="H62" i="21"/>
  <c r="G62" i="21"/>
  <c r="C62" i="21"/>
  <c r="E62" i="21" s="1"/>
  <c r="B62" i="21"/>
  <c r="A62" i="21"/>
  <c r="I61" i="21"/>
  <c r="H61" i="21"/>
  <c r="G61" i="21"/>
  <c r="C61" i="21"/>
  <c r="E61" i="21" s="1"/>
  <c r="B61" i="21"/>
  <c r="A61" i="21"/>
  <c r="I60" i="21"/>
  <c r="O60" i="21" s="1"/>
  <c r="H60" i="21"/>
  <c r="G60" i="21"/>
  <c r="C60" i="21"/>
  <c r="E60" i="21" s="1"/>
  <c r="B60" i="21"/>
  <c r="A60" i="21"/>
  <c r="O59" i="21"/>
  <c r="I59" i="21"/>
  <c r="H59" i="21"/>
  <c r="G59" i="21"/>
  <c r="C59" i="21"/>
  <c r="E59" i="21" s="1"/>
  <c r="B59" i="21"/>
  <c r="A59" i="21"/>
  <c r="I58" i="21"/>
  <c r="O58" i="21" s="1"/>
  <c r="H58" i="21"/>
  <c r="G58" i="21"/>
  <c r="C58" i="21"/>
  <c r="E58" i="21" s="1"/>
  <c r="B58" i="21"/>
  <c r="A58" i="21"/>
  <c r="O57" i="21"/>
  <c r="I57" i="21"/>
  <c r="H57" i="21"/>
  <c r="G57" i="21"/>
  <c r="C57" i="21"/>
  <c r="E57" i="21" s="1"/>
  <c r="B57" i="21"/>
  <c r="A57" i="21"/>
  <c r="I56" i="21"/>
  <c r="O56" i="21" s="1"/>
  <c r="H56" i="21"/>
  <c r="G56" i="21"/>
  <c r="E56" i="21"/>
  <c r="C56" i="21"/>
  <c r="B56" i="21"/>
  <c r="A56" i="21"/>
  <c r="I55" i="21"/>
  <c r="O55" i="21" s="1"/>
  <c r="H55" i="21"/>
  <c r="G55" i="21"/>
  <c r="E55" i="21"/>
  <c r="C55" i="21"/>
  <c r="B55" i="21"/>
  <c r="A55" i="21"/>
  <c r="I54" i="21"/>
  <c r="O54" i="21" s="1"/>
  <c r="H54" i="21"/>
  <c r="G54" i="21"/>
  <c r="C54" i="21"/>
  <c r="E54" i="21" s="1"/>
  <c r="B54" i="21"/>
  <c r="A54" i="21"/>
  <c r="I53" i="21"/>
  <c r="H53" i="21"/>
  <c r="G53" i="21"/>
  <c r="E53" i="21"/>
  <c r="C53" i="21"/>
  <c r="B53" i="21"/>
  <c r="A53" i="21"/>
  <c r="I52" i="21"/>
  <c r="O52" i="21" s="1"/>
  <c r="H52" i="21"/>
  <c r="G52" i="21"/>
  <c r="C52" i="21"/>
  <c r="E52" i="21" s="1"/>
  <c r="B52" i="21"/>
  <c r="A52" i="21"/>
  <c r="I51" i="21"/>
  <c r="O51" i="21" s="1"/>
  <c r="H51" i="21"/>
  <c r="G51" i="21"/>
  <c r="C51" i="21"/>
  <c r="E51" i="21" s="1"/>
  <c r="B51" i="21"/>
  <c r="A51" i="21"/>
  <c r="I50" i="21"/>
  <c r="O50" i="21" s="1"/>
  <c r="H50" i="21"/>
  <c r="G50" i="21"/>
  <c r="C50" i="21"/>
  <c r="E50" i="21" s="1"/>
  <c r="B50" i="21"/>
  <c r="A50" i="21"/>
  <c r="O49" i="21"/>
  <c r="I49" i="21"/>
  <c r="H49" i="21"/>
  <c r="G49" i="21"/>
  <c r="C49" i="21"/>
  <c r="E49" i="21" s="1"/>
  <c r="B49" i="21"/>
  <c r="A49" i="21"/>
  <c r="I48" i="21"/>
  <c r="O48" i="21" s="1"/>
  <c r="H48" i="21"/>
  <c r="G48" i="21"/>
  <c r="C48" i="21"/>
  <c r="E48" i="21" s="1"/>
  <c r="B48" i="21"/>
  <c r="A48" i="21"/>
  <c r="I47" i="21"/>
  <c r="O47" i="21" s="1"/>
  <c r="H47" i="21"/>
  <c r="G47" i="21"/>
  <c r="C47" i="21"/>
  <c r="E47" i="21" s="1"/>
  <c r="B47" i="21"/>
  <c r="A47" i="21"/>
  <c r="I46" i="21"/>
  <c r="O46" i="21" s="1"/>
  <c r="H46" i="21"/>
  <c r="G46" i="21"/>
  <c r="E46" i="21"/>
  <c r="C46" i="21"/>
  <c r="B46" i="21"/>
  <c r="A46" i="21"/>
  <c r="I45" i="21"/>
  <c r="H45" i="21"/>
  <c r="G45" i="21"/>
  <c r="C45" i="21"/>
  <c r="E45" i="21" s="1"/>
  <c r="B45" i="21"/>
  <c r="A45" i="21"/>
  <c r="I44" i="21"/>
  <c r="O44" i="21" s="1"/>
  <c r="H44" i="21"/>
  <c r="G44" i="21"/>
  <c r="C44" i="21"/>
  <c r="E44" i="21" s="1"/>
  <c r="B44" i="21"/>
  <c r="A44" i="21"/>
  <c r="I43" i="21"/>
  <c r="O43" i="21" s="1"/>
  <c r="H43" i="21"/>
  <c r="G43" i="21"/>
  <c r="C43" i="21"/>
  <c r="E43" i="21" s="1"/>
  <c r="B43" i="21"/>
  <c r="A43" i="21"/>
  <c r="I42" i="21"/>
  <c r="O42" i="21" s="1"/>
  <c r="H42" i="21"/>
  <c r="G42" i="21"/>
  <c r="C42" i="21"/>
  <c r="E42" i="21" s="1"/>
  <c r="B42" i="21"/>
  <c r="A42" i="21"/>
  <c r="I41" i="21"/>
  <c r="O41" i="21" s="1"/>
  <c r="H41" i="21"/>
  <c r="G41" i="21"/>
  <c r="C41" i="21"/>
  <c r="E41" i="21" s="1"/>
  <c r="B41" i="21"/>
  <c r="A41" i="21"/>
  <c r="I40" i="21"/>
  <c r="O40" i="21" s="1"/>
  <c r="H40" i="21"/>
  <c r="G40" i="21"/>
  <c r="C40" i="21"/>
  <c r="E40" i="21" s="1"/>
  <c r="B40" i="21"/>
  <c r="A40" i="21"/>
  <c r="O39" i="21"/>
  <c r="I39" i="21"/>
  <c r="H39" i="21"/>
  <c r="G39" i="21"/>
  <c r="C39" i="21"/>
  <c r="E39" i="21" s="1"/>
  <c r="B39" i="21"/>
  <c r="A39" i="21"/>
  <c r="I38" i="21"/>
  <c r="O38" i="21" s="1"/>
  <c r="H38" i="21"/>
  <c r="G38" i="21"/>
  <c r="C38" i="21"/>
  <c r="E38" i="21" s="1"/>
  <c r="B38" i="21"/>
  <c r="A38" i="21"/>
  <c r="I37" i="21"/>
  <c r="H37" i="21"/>
  <c r="G37" i="21"/>
  <c r="C37" i="21"/>
  <c r="E37" i="21" s="1"/>
  <c r="B37" i="21"/>
  <c r="A37" i="21"/>
  <c r="I36" i="21"/>
  <c r="O36" i="21" s="1"/>
  <c r="H36" i="21"/>
  <c r="G36" i="21"/>
  <c r="C36" i="21"/>
  <c r="E36" i="21" s="1"/>
  <c r="B36" i="21"/>
  <c r="A36" i="21"/>
  <c r="I35" i="21"/>
  <c r="O35" i="21" s="1"/>
  <c r="H35" i="21"/>
  <c r="G35" i="21"/>
  <c r="C35" i="21"/>
  <c r="E35" i="21" s="1"/>
  <c r="B35" i="21"/>
  <c r="A35" i="21"/>
  <c r="I34" i="21"/>
  <c r="O34" i="21" s="1"/>
  <c r="H34" i="21"/>
  <c r="G34" i="21"/>
  <c r="E34" i="21"/>
  <c r="C34" i="21"/>
  <c r="B34" i="21"/>
  <c r="A34" i="21"/>
  <c r="I33" i="21"/>
  <c r="O33" i="21" s="1"/>
  <c r="H33" i="21"/>
  <c r="G33" i="21"/>
  <c r="E33" i="21"/>
  <c r="C33" i="21"/>
  <c r="B33" i="21"/>
  <c r="A33" i="21"/>
  <c r="I32" i="21"/>
  <c r="O32" i="21" s="1"/>
  <c r="H32" i="21"/>
  <c r="G32" i="21"/>
  <c r="C32" i="21"/>
  <c r="E32" i="21" s="1"/>
  <c r="B32" i="21"/>
  <c r="A32" i="21"/>
  <c r="I31" i="21"/>
  <c r="O31" i="21" s="1"/>
  <c r="H31" i="21"/>
  <c r="G31" i="21"/>
  <c r="C31" i="21"/>
  <c r="E31" i="21" s="1"/>
  <c r="B31" i="21"/>
  <c r="A31" i="21"/>
  <c r="I30" i="21"/>
  <c r="O30" i="21" s="1"/>
  <c r="H30" i="21"/>
  <c r="G30" i="21"/>
  <c r="C30" i="21"/>
  <c r="E30" i="21" s="1"/>
  <c r="B30" i="21"/>
  <c r="A30" i="21"/>
  <c r="I29" i="21"/>
  <c r="H29" i="21"/>
  <c r="G29" i="21"/>
  <c r="C29" i="21"/>
  <c r="E29" i="21" s="1"/>
  <c r="B29" i="21"/>
  <c r="A29" i="21"/>
  <c r="I28" i="21"/>
  <c r="O28" i="21" s="1"/>
  <c r="H28" i="21"/>
  <c r="G28" i="21"/>
  <c r="E28" i="21"/>
  <c r="C28" i="21"/>
  <c r="B28" i="21"/>
  <c r="A28" i="21"/>
  <c r="I27" i="21"/>
  <c r="O27" i="21" s="1"/>
  <c r="H27" i="21"/>
  <c r="G27" i="21"/>
  <c r="E27" i="21"/>
  <c r="C27" i="21"/>
  <c r="B27" i="21"/>
  <c r="A27" i="21"/>
  <c r="I26" i="21"/>
  <c r="O26" i="21" s="1"/>
  <c r="H26" i="21"/>
  <c r="G26" i="21"/>
  <c r="E26" i="21"/>
  <c r="C26" i="21"/>
  <c r="B26" i="21"/>
  <c r="A26" i="21"/>
  <c r="I25" i="21"/>
  <c r="O25" i="21" s="1"/>
  <c r="H25" i="21"/>
  <c r="G25" i="21"/>
  <c r="C25" i="21"/>
  <c r="E25" i="21" s="1"/>
  <c r="B25" i="21"/>
  <c r="A25" i="21"/>
  <c r="I24" i="21"/>
  <c r="O24" i="21" s="1"/>
  <c r="H24" i="21"/>
  <c r="G24" i="21"/>
  <c r="C24" i="21"/>
  <c r="E24" i="21" s="1"/>
  <c r="B24" i="21"/>
  <c r="A24" i="21"/>
  <c r="I23" i="21"/>
  <c r="O23" i="21" s="1"/>
  <c r="H23" i="21"/>
  <c r="G23" i="21"/>
  <c r="C23" i="21"/>
  <c r="E23" i="21" s="1"/>
  <c r="B23" i="21"/>
  <c r="A23" i="21"/>
  <c r="I22" i="21"/>
  <c r="O22" i="21" s="1"/>
  <c r="H22" i="21"/>
  <c r="G22" i="21"/>
  <c r="C22" i="21"/>
  <c r="E22" i="21" s="1"/>
  <c r="B22" i="21"/>
  <c r="A22" i="21"/>
  <c r="I21" i="21"/>
  <c r="H21" i="21"/>
  <c r="G21" i="21"/>
  <c r="E21" i="21"/>
  <c r="C21" i="21"/>
  <c r="B21" i="21"/>
  <c r="A21" i="21"/>
  <c r="I20" i="21"/>
  <c r="O20" i="21" s="1"/>
  <c r="H20" i="21"/>
  <c r="G20" i="21"/>
  <c r="C20" i="21"/>
  <c r="E20" i="21" s="1"/>
  <c r="B20" i="21"/>
  <c r="A20" i="21"/>
  <c r="I19" i="21"/>
  <c r="O19" i="21" s="1"/>
  <c r="H19" i="21"/>
  <c r="G19" i="21"/>
  <c r="C19" i="21"/>
  <c r="E19" i="21" s="1"/>
  <c r="B19" i="21"/>
  <c r="A19" i="21"/>
  <c r="I18" i="21"/>
  <c r="H18" i="21"/>
  <c r="G18" i="21"/>
  <c r="C18" i="21"/>
  <c r="E18" i="21" s="1"/>
  <c r="B18" i="21"/>
  <c r="A18" i="21"/>
  <c r="I17" i="21"/>
  <c r="O17" i="21" s="1"/>
  <c r="H17" i="21"/>
  <c r="G17" i="21"/>
  <c r="C17" i="21"/>
  <c r="B17" i="21"/>
  <c r="A17" i="21"/>
  <c r="I16" i="21"/>
  <c r="O16" i="21" s="1"/>
  <c r="H16" i="21"/>
  <c r="G16" i="21"/>
  <c r="C16" i="21"/>
  <c r="E16" i="21" s="1"/>
  <c r="B16" i="21"/>
  <c r="A16" i="21"/>
  <c r="I15" i="21"/>
  <c r="O15" i="21" s="1"/>
  <c r="H15" i="21"/>
  <c r="G15" i="21"/>
  <c r="C15" i="21"/>
  <c r="B15" i="21"/>
  <c r="A15" i="21"/>
  <c r="I14" i="21"/>
  <c r="O14" i="21" s="1"/>
  <c r="H14" i="21"/>
  <c r="G14" i="21"/>
  <c r="C14" i="21"/>
  <c r="E14" i="21" s="1"/>
  <c r="B14" i="21"/>
  <c r="A14" i="21"/>
  <c r="I13" i="21"/>
  <c r="H13" i="21"/>
  <c r="G13" i="21"/>
  <c r="C13" i="21"/>
  <c r="B13" i="21"/>
  <c r="A13" i="21"/>
  <c r="I12" i="21"/>
  <c r="O12" i="21" s="1"/>
  <c r="H12" i="21"/>
  <c r="G12" i="21"/>
  <c r="C12" i="21"/>
  <c r="E12" i="21" s="1"/>
  <c r="B12" i="21"/>
  <c r="A12" i="21"/>
  <c r="I11" i="21"/>
  <c r="O11" i="21" s="1"/>
  <c r="H11" i="21"/>
  <c r="G11" i="21"/>
  <c r="C11" i="21"/>
  <c r="B11" i="21"/>
  <c r="A11" i="21"/>
  <c r="I10" i="21"/>
  <c r="O10" i="21" s="1"/>
  <c r="H10" i="21"/>
  <c r="G10" i="21"/>
  <c r="E10" i="21"/>
  <c r="C10" i="21"/>
  <c r="B10" i="21"/>
  <c r="A10" i="21"/>
  <c r="I9" i="21"/>
  <c r="O9" i="21" s="1"/>
  <c r="H9" i="21"/>
  <c r="G9" i="21"/>
  <c r="C9" i="21"/>
  <c r="B9" i="21"/>
  <c r="A9" i="21"/>
  <c r="I8" i="21"/>
  <c r="O8" i="21" s="1"/>
  <c r="H8" i="21"/>
  <c r="G8" i="21"/>
  <c r="C8" i="21"/>
  <c r="E8" i="21" s="1"/>
  <c r="B8" i="21"/>
  <c r="A8" i="21"/>
  <c r="I7" i="21"/>
  <c r="O7" i="21" s="1"/>
  <c r="H7" i="21"/>
  <c r="G7" i="21"/>
  <c r="C7" i="21"/>
  <c r="E7" i="21" s="1"/>
  <c r="B7" i="21"/>
  <c r="A7" i="21"/>
  <c r="I6" i="21"/>
  <c r="O6" i="21" s="1"/>
  <c r="H6" i="21"/>
  <c r="G6" i="21"/>
  <c r="C6" i="21"/>
  <c r="E6" i="21" s="1"/>
  <c r="B6" i="21"/>
  <c r="A6" i="21"/>
  <c r="I5" i="21"/>
  <c r="H5" i="21"/>
  <c r="G5" i="21"/>
  <c r="C5" i="21"/>
  <c r="B5" i="21"/>
  <c r="A5" i="21"/>
  <c r="I166" i="20"/>
  <c r="O166" i="20" s="1"/>
  <c r="H166" i="20"/>
  <c r="G166" i="20"/>
  <c r="C166" i="20"/>
  <c r="E166" i="20" s="1"/>
  <c r="B166" i="20"/>
  <c r="A166" i="20"/>
  <c r="I165" i="20"/>
  <c r="H165" i="20"/>
  <c r="G165" i="20"/>
  <c r="C165" i="20"/>
  <c r="E165" i="20" s="1"/>
  <c r="B165" i="20"/>
  <c r="A165" i="20"/>
  <c r="I164" i="20"/>
  <c r="O164" i="20" s="1"/>
  <c r="H164" i="20"/>
  <c r="G164" i="20"/>
  <c r="C164" i="20"/>
  <c r="E164" i="20" s="1"/>
  <c r="B164" i="20"/>
  <c r="A164" i="20"/>
  <c r="I163" i="20"/>
  <c r="H163" i="20"/>
  <c r="G163" i="20"/>
  <c r="C163" i="20"/>
  <c r="E163" i="20" s="1"/>
  <c r="B163" i="20"/>
  <c r="A163" i="20"/>
  <c r="I162" i="20"/>
  <c r="O162" i="20" s="1"/>
  <c r="H162" i="20"/>
  <c r="G162" i="20"/>
  <c r="C162" i="20"/>
  <c r="E162" i="20" s="1"/>
  <c r="B162" i="20"/>
  <c r="A162" i="20"/>
  <c r="O161" i="20"/>
  <c r="I161" i="20"/>
  <c r="H161" i="20"/>
  <c r="G161" i="20"/>
  <c r="C161" i="20"/>
  <c r="E161" i="20" s="1"/>
  <c r="B161" i="20"/>
  <c r="A161" i="20"/>
  <c r="I160" i="20"/>
  <c r="H160" i="20"/>
  <c r="G160" i="20"/>
  <c r="C160" i="20"/>
  <c r="E160" i="20" s="1"/>
  <c r="B160" i="20"/>
  <c r="A160" i="20"/>
  <c r="I159" i="20"/>
  <c r="O159" i="20" s="1"/>
  <c r="H159" i="20"/>
  <c r="G159" i="20"/>
  <c r="C159" i="20"/>
  <c r="E159" i="20" s="1"/>
  <c r="B159" i="20"/>
  <c r="A159" i="20"/>
  <c r="I158" i="20"/>
  <c r="O158" i="20" s="1"/>
  <c r="H158" i="20"/>
  <c r="G158" i="20"/>
  <c r="C158" i="20"/>
  <c r="E158" i="20" s="1"/>
  <c r="B158" i="20"/>
  <c r="A158" i="20"/>
  <c r="I157" i="20"/>
  <c r="H157" i="20"/>
  <c r="G157" i="20"/>
  <c r="C157" i="20"/>
  <c r="E157" i="20" s="1"/>
  <c r="B157" i="20"/>
  <c r="A157" i="20"/>
  <c r="I156" i="20"/>
  <c r="O156" i="20" s="1"/>
  <c r="H156" i="20"/>
  <c r="G156" i="20"/>
  <c r="C156" i="20"/>
  <c r="E156" i="20" s="1"/>
  <c r="B156" i="20"/>
  <c r="A156" i="20"/>
  <c r="I155" i="20"/>
  <c r="H155" i="20"/>
  <c r="G155" i="20"/>
  <c r="C155" i="20"/>
  <c r="E155" i="20" s="1"/>
  <c r="B155" i="20"/>
  <c r="A155" i="20"/>
  <c r="I154" i="20"/>
  <c r="O154" i="20" s="1"/>
  <c r="H154" i="20"/>
  <c r="G154" i="20"/>
  <c r="C154" i="20"/>
  <c r="E154" i="20" s="1"/>
  <c r="B154" i="20"/>
  <c r="A154" i="20"/>
  <c r="I153" i="20"/>
  <c r="O153" i="20" s="1"/>
  <c r="H153" i="20"/>
  <c r="G153" i="20"/>
  <c r="C153" i="20"/>
  <c r="E153" i="20" s="1"/>
  <c r="B153" i="20"/>
  <c r="A153" i="20"/>
  <c r="I152" i="20"/>
  <c r="H152" i="20"/>
  <c r="G152" i="20"/>
  <c r="C152" i="20"/>
  <c r="E152" i="20" s="1"/>
  <c r="B152" i="20"/>
  <c r="A152" i="20"/>
  <c r="I151" i="20"/>
  <c r="O151" i="20" s="1"/>
  <c r="H151" i="20"/>
  <c r="G151" i="20"/>
  <c r="E151" i="20"/>
  <c r="C151" i="20"/>
  <c r="B151" i="20"/>
  <c r="A151" i="20"/>
  <c r="I150" i="20"/>
  <c r="O150" i="20" s="1"/>
  <c r="H150" i="20"/>
  <c r="G150" i="20"/>
  <c r="C150" i="20"/>
  <c r="E150" i="20" s="1"/>
  <c r="B150" i="20"/>
  <c r="A150" i="20"/>
  <c r="I149" i="20"/>
  <c r="H149" i="20"/>
  <c r="G149" i="20"/>
  <c r="E149" i="20"/>
  <c r="C149" i="20"/>
  <c r="B149" i="20"/>
  <c r="A149" i="20"/>
  <c r="I148" i="20"/>
  <c r="O148" i="20" s="1"/>
  <c r="H148" i="20"/>
  <c r="G148" i="20"/>
  <c r="C148" i="20"/>
  <c r="E148" i="20" s="1"/>
  <c r="B148" i="20"/>
  <c r="A148" i="20"/>
  <c r="I147" i="20"/>
  <c r="H147" i="20"/>
  <c r="G147" i="20"/>
  <c r="C147" i="20"/>
  <c r="E147" i="20" s="1"/>
  <c r="B147" i="20"/>
  <c r="A147" i="20"/>
  <c r="I146" i="20"/>
  <c r="O146" i="20" s="1"/>
  <c r="H146" i="20"/>
  <c r="G146" i="20"/>
  <c r="C146" i="20"/>
  <c r="E146" i="20" s="1"/>
  <c r="B146" i="20"/>
  <c r="A146" i="20"/>
  <c r="I145" i="20"/>
  <c r="O145" i="20" s="1"/>
  <c r="H145" i="20"/>
  <c r="G145" i="20"/>
  <c r="C145" i="20"/>
  <c r="E145" i="20" s="1"/>
  <c r="B145" i="20"/>
  <c r="A145" i="20"/>
  <c r="I144" i="20"/>
  <c r="O144" i="20" s="1"/>
  <c r="H144" i="20"/>
  <c r="G144" i="20"/>
  <c r="C144" i="20"/>
  <c r="E144" i="20" s="1"/>
  <c r="B144" i="20"/>
  <c r="A144" i="20"/>
  <c r="I143" i="20"/>
  <c r="O143" i="20" s="1"/>
  <c r="H143" i="20"/>
  <c r="G143" i="20"/>
  <c r="C143" i="20"/>
  <c r="E143" i="20" s="1"/>
  <c r="B143" i="20"/>
  <c r="A143" i="20"/>
  <c r="I142" i="20"/>
  <c r="O142" i="20" s="1"/>
  <c r="H142" i="20"/>
  <c r="G142" i="20"/>
  <c r="C142" i="20"/>
  <c r="E142" i="20" s="1"/>
  <c r="B142" i="20"/>
  <c r="A142" i="20"/>
  <c r="I141" i="20"/>
  <c r="H141" i="20"/>
  <c r="G141" i="20"/>
  <c r="C141" i="20"/>
  <c r="E141" i="20" s="1"/>
  <c r="B141" i="20"/>
  <c r="A141" i="20"/>
  <c r="I140" i="20"/>
  <c r="O140" i="20" s="1"/>
  <c r="H140" i="20"/>
  <c r="G140" i="20"/>
  <c r="C140" i="20"/>
  <c r="E140" i="20" s="1"/>
  <c r="B140" i="20"/>
  <c r="A140" i="20"/>
  <c r="I139" i="20"/>
  <c r="H139" i="20"/>
  <c r="G139" i="20"/>
  <c r="C139" i="20"/>
  <c r="E139" i="20" s="1"/>
  <c r="B139" i="20"/>
  <c r="A139" i="20"/>
  <c r="I138" i="20"/>
  <c r="O138" i="20" s="1"/>
  <c r="H138" i="20"/>
  <c r="G138" i="20"/>
  <c r="C138" i="20"/>
  <c r="E138" i="20" s="1"/>
  <c r="B138" i="20"/>
  <c r="A138" i="20"/>
  <c r="O137" i="20"/>
  <c r="I137" i="20"/>
  <c r="H137" i="20"/>
  <c r="G137" i="20"/>
  <c r="C137" i="20"/>
  <c r="E137" i="20" s="1"/>
  <c r="B137" i="20"/>
  <c r="A137" i="20"/>
  <c r="I136" i="20"/>
  <c r="O136" i="20" s="1"/>
  <c r="H136" i="20"/>
  <c r="G136" i="20"/>
  <c r="C136" i="20"/>
  <c r="E136" i="20" s="1"/>
  <c r="B136" i="20"/>
  <c r="A136" i="20"/>
  <c r="I135" i="20"/>
  <c r="O135" i="20" s="1"/>
  <c r="H135" i="20"/>
  <c r="G135" i="20"/>
  <c r="C135" i="20"/>
  <c r="E135" i="20" s="1"/>
  <c r="B135" i="20"/>
  <c r="A135" i="20"/>
  <c r="I134" i="20"/>
  <c r="O134" i="20" s="1"/>
  <c r="H134" i="20"/>
  <c r="G134" i="20"/>
  <c r="C134" i="20"/>
  <c r="E134" i="20" s="1"/>
  <c r="B134" i="20"/>
  <c r="A134" i="20"/>
  <c r="I133" i="20"/>
  <c r="H133" i="20"/>
  <c r="G133" i="20"/>
  <c r="C133" i="20"/>
  <c r="E133" i="20" s="1"/>
  <c r="B133" i="20"/>
  <c r="A133" i="20"/>
  <c r="I132" i="20"/>
  <c r="O132" i="20" s="1"/>
  <c r="H132" i="20"/>
  <c r="G132" i="20"/>
  <c r="C132" i="20"/>
  <c r="E132" i="20" s="1"/>
  <c r="B132" i="20"/>
  <c r="A132" i="20"/>
  <c r="I131" i="20"/>
  <c r="H131" i="20"/>
  <c r="G131" i="20"/>
  <c r="C131" i="20"/>
  <c r="E131" i="20" s="1"/>
  <c r="B131" i="20"/>
  <c r="A131" i="20"/>
  <c r="I130" i="20"/>
  <c r="O130" i="20" s="1"/>
  <c r="H130" i="20"/>
  <c r="G130" i="20"/>
  <c r="C130" i="20"/>
  <c r="E130" i="20" s="1"/>
  <c r="B130" i="20"/>
  <c r="A130" i="20"/>
  <c r="I129" i="20"/>
  <c r="O129" i="20" s="1"/>
  <c r="H129" i="20"/>
  <c r="G129" i="20"/>
  <c r="C129" i="20"/>
  <c r="E129" i="20" s="1"/>
  <c r="B129" i="20"/>
  <c r="A129" i="20"/>
  <c r="I128" i="20"/>
  <c r="O128" i="20" s="1"/>
  <c r="H128" i="20"/>
  <c r="G128" i="20"/>
  <c r="C128" i="20"/>
  <c r="E128" i="20" s="1"/>
  <c r="B128" i="20"/>
  <c r="A128" i="20"/>
  <c r="I127" i="20"/>
  <c r="O127" i="20" s="1"/>
  <c r="H127" i="20"/>
  <c r="G127" i="20"/>
  <c r="C127" i="20"/>
  <c r="E127" i="20" s="1"/>
  <c r="B127" i="20"/>
  <c r="A127" i="20"/>
  <c r="I126" i="20"/>
  <c r="O126" i="20" s="1"/>
  <c r="H126" i="20"/>
  <c r="G126" i="20"/>
  <c r="C126" i="20"/>
  <c r="E126" i="20" s="1"/>
  <c r="B126" i="20"/>
  <c r="A126" i="20"/>
  <c r="I125" i="20"/>
  <c r="H125" i="20"/>
  <c r="G125" i="20"/>
  <c r="C125" i="20"/>
  <c r="E125" i="20" s="1"/>
  <c r="B125" i="20"/>
  <c r="A125" i="20"/>
  <c r="I124" i="20"/>
  <c r="O124" i="20" s="1"/>
  <c r="H124" i="20"/>
  <c r="G124" i="20"/>
  <c r="C124" i="20"/>
  <c r="E124" i="20" s="1"/>
  <c r="B124" i="20"/>
  <c r="A124" i="20"/>
  <c r="I123" i="20"/>
  <c r="H123" i="20"/>
  <c r="G123" i="20"/>
  <c r="E123" i="20"/>
  <c r="C123" i="20"/>
  <c r="B123" i="20"/>
  <c r="A123" i="20"/>
  <c r="I122" i="20"/>
  <c r="O122" i="20" s="1"/>
  <c r="H122" i="20"/>
  <c r="G122" i="20"/>
  <c r="C122" i="20"/>
  <c r="E122" i="20" s="1"/>
  <c r="B122" i="20"/>
  <c r="A122" i="20"/>
  <c r="I121" i="20"/>
  <c r="O121" i="20" s="1"/>
  <c r="H121" i="20"/>
  <c r="G121" i="20"/>
  <c r="C121" i="20"/>
  <c r="E121" i="20" s="1"/>
  <c r="B121" i="20"/>
  <c r="A121" i="20"/>
  <c r="I120" i="20"/>
  <c r="O120" i="20" s="1"/>
  <c r="H120" i="20"/>
  <c r="G120" i="20"/>
  <c r="C120" i="20"/>
  <c r="E120" i="20" s="1"/>
  <c r="B120" i="20"/>
  <c r="A120" i="20"/>
  <c r="O119" i="20"/>
  <c r="I119" i="20"/>
  <c r="H119" i="20"/>
  <c r="G119" i="20"/>
  <c r="C119" i="20"/>
  <c r="E119" i="20" s="1"/>
  <c r="B119" i="20"/>
  <c r="A119" i="20"/>
  <c r="I118" i="20"/>
  <c r="O118" i="20" s="1"/>
  <c r="H118" i="20"/>
  <c r="G118" i="20"/>
  <c r="C118" i="20"/>
  <c r="E118" i="20" s="1"/>
  <c r="B118" i="20"/>
  <c r="A118" i="20"/>
  <c r="I117" i="20"/>
  <c r="H117" i="20"/>
  <c r="G117" i="20"/>
  <c r="C117" i="20"/>
  <c r="E117" i="20" s="1"/>
  <c r="B117" i="20"/>
  <c r="A117" i="20"/>
  <c r="I116" i="20"/>
  <c r="O116" i="20" s="1"/>
  <c r="H116" i="20"/>
  <c r="G116" i="20"/>
  <c r="C116" i="20"/>
  <c r="E116" i="20" s="1"/>
  <c r="B116" i="20"/>
  <c r="A116" i="20"/>
  <c r="I115" i="20"/>
  <c r="H115" i="20"/>
  <c r="G115" i="20"/>
  <c r="E115" i="20"/>
  <c r="C115" i="20"/>
  <c r="B115" i="20"/>
  <c r="A115" i="20"/>
  <c r="I114" i="20"/>
  <c r="O114" i="20" s="1"/>
  <c r="H114" i="20"/>
  <c r="G114" i="20"/>
  <c r="C114" i="20"/>
  <c r="E114" i="20" s="1"/>
  <c r="B114" i="20"/>
  <c r="A114" i="20"/>
  <c r="I113" i="20"/>
  <c r="O113" i="20" s="1"/>
  <c r="H113" i="20"/>
  <c r="G113" i="20"/>
  <c r="C113" i="20"/>
  <c r="E113" i="20" s="1"/>
  <c r="B113" i="20"/>
  <c r="A113" i="20"/>
  <c r="I112" i="20"/>
  <c r="O112" i="20" s="1"/>
  <c r="H112" i="20"/>
  <c r="G112" i="20"/>
  <c r="C112" i="20"/>
  <c r="E112" i="20" s="1"/>
  <c r="B112" i="20"/>
  <c r="A112" i="20"/>
  <c r="I111" i="20"/>
  <c r="O111" i="20" s="1"/>
  <c r="H111" i="20"/>
  <c r="G111" i="20"/>
  <c r="C111" i="20"/>
  <c r="E111" i="20" s="1"/>
  <c r="B111" i="20"/>
  <c r="A111" i="20"/>
  <c r="I110" i="20"/>
  <c r="O110" i="20" s="1"/>
  <c r="H110" i="20"/>
  <c r="G110" i="20"/>
  <c r="C110" i="20"/>
  <c r="E110" i="20" s="1"/>
  <c r="B110" i="20"/>
  <c r="A110" i="20"/>
  <c r="I109" i="20"/>
  <c r="H109" i="20"/>
  <c r="G109" i="20"/>
  <c r="C109" i="20"/>
  <c r="E109" i="20" s="1"/>
  <c r="B109" i="20"/>
  <c r="A109" i="20"/>
  <c r="I108" i="20"/>
  <c r="O108" i="20" s="1"/>
  <c r="H108" i="20"/>
  <c r="G108" i="20"/>
  <c r="C108" i="20"/>
  <c r="E108" i="20" s="1"/>
  <c r="B108" i="20"/>
  <c r="A108" i="20"/>
  <c r="I107" i="20"/>
  <c r="H107" i="20"/>
  <c r="G107" i="20"/>
  <c r="C107" i="20"/>
  <c r="E107" i="20" s="1"/>
  <c r="B107" i="20"/>
  <c r="A107" i="20"/>
  <c r="I106" i="20"/>
  <c r="O106" i="20" s="1"/>
  <c r="H106" i="20"/>
  <c r="G106" i="20"/>
  <c r="C106" i="20"/>
  <c r="E106" i="20" s="1"/>
  <c r="B106" i="20"/>
  <c r="A106" i="20"/>
  <c r="I105" i="20"/>
  <c r="O105" i="20" s="1"/>
  <c r="H105" i="20"/>
  <c r="G105" i="20"/>
  <c r="E105" i="20"/>
  <c r="C105" i="20"/>
  <c r="B105" i="20"/>
  <c r="A105" i="20"/>
  <c r="I104" i="20"/>
  <c r="O104" i="20" s="1"/>
  <c r="H104" i="20"/>
  <c r="G104" i="20"/>
  <c r="C104" i="20"/>
  <c r="E104" i="20" s="1"/>
  <c r="B104" i="20"/>
  <c r="A104" i="20"/>
  <c r="I103" i="20"/>
  <c r="O103" i="20" s="1"/>
  <c r="H103" i="20"/>
  <c r="G103" i="20"/>
  <c r="C103" i="20"/>
  <c r="E103" i="20" s="1"/>
  <c r="B103" i="20"/>
  <c r="A103" i="20"/>
  <c r="I102" i="20"/>
  <c r="O102" i="20" s="1"/>
  <c r="H102" i="20"/>
  <c r="G102" i="20"/>
  <c r="C102" i="20"/>
  <c r="E102" i="20" s="1"/>
  <c r="B102" i="20"/>
  <c r="A102" i="20"/>
  <c r="I101" i="20"/>
  <c r="H101" i="20"/>
  <c r="G101" i="20"/>
  <c r="E101" i="20"/>
  <c r="C101" i="20"/>
  <c r="B101" i="20"/>
  <c r="A101" i="20"/>
  <c r="I100" i="20"/>
  <c r="O100" i="20" s="1"/>
  <c r="H100" i="20"/>
  <c r="G100" i="20"/>
  <c r="C100" i="20"/>
  <c r="E100" i="20" s="1"/>
  <c r="B100" i="20"/>
  <c r="A100" i="20"/>
  <c r="I99" i="20"/>
  <c r="H99" i="20"/>
  <c r="G99" i="20"/>
  <c r="E99" i="20"/>
  <c r="C99" i="20"/>
  <c r="B99" i="20"/>
  <c r="A99" i="20"/>
  <c r="I98" i="20"/>
  <c r="O98" i="20" s="1"/>
  <c r="H98" i="20"/>
  <c r="G98" i="20"/>
  <c r="C98" i="20"/>
  <c r="E98" i="20" s="1"/>
  <c r="B98" i="20"/>
  <c r="A98" i="20"/>
  <c r="I97" i="20"/>
  <c r="O97" i="20" s="1"/>
  <c r="H97" i="20"/>
  <c r="G97" i="20"/>
  <c r="E97" i="20"/>
  <c r="C97" i="20"/>
  <c r="B97" i="20"/>
  <c r="A97" i="20"/>
  <c r="I96" i="20"/>
  <c r="O96" i="20" s="1"/>
  <c r="H96" i="20"/>
  <c r="G96" i="20"/>
  <c r="C96" i="20"/>
  <c r="E96" i="20" s="1"/>
  <c r="B96" i="20"/>
  <c r="A96" i="20"/>
  <c r="I95" i="20"/>
  <c r="O95" i="20" s="1"/>
  <c r="H95" i="20"/>
  <c r="G95" i="20"/>
  <c r="E95" i="20"/>
  <c r="C95" i="20"/>
  <c r="B95" i="20"/>
  <c r="A95" i="20"/>
  <c r="I94" i="20"/>
  <c r="O94" i="20" s="1"/>
  <c r="H94" i="20"/>
  <c r="G94" i="20"/>
  <c r="C94" i="20"/>
  <c r="E94" i="20" s="1"/>
  <c r="B94" i="20"/>
  <c r="A94" i="20"/>
  <c r="I93" i="20"/>
  <c r="H93" i="20"/>
  <c r="G93" i="20"/>
  <c r="C93" i="20"/>
  <c r="E93" i="20" s="1"/>
  <c r="B93" i="20"/>
  <c r="A93" i="20"/>
  <c r="I92" i="20"/>
  <c r="O92" i="20" s="1"/>
  <c r="H92" i="20"/>
  <c r="G92" i="20"/>
  <c r="C92" i="20"/>
  <c r="E92" i="20" s="1"/>
  <c r="B92" i="20"/>
  <c r="A92" i="20"/>
  <c r="I91" i="20"/>
  <c r="H91" i="20"/>
  <c r="G91" i="20"/>
  <c r="E91" i="20"/>
  <c r="C91" i="20"/>
  <c r="B91" i="20"/>
  <c r="A91" i="20"/>
  <c r="I90" i="20"/>
  <c r="O90" i="20" s="1"/>
  <c r="H90" i="20"/>
  <c r="G90" i="20"/>
  <c r="C90" i="20"/>
  <c r="E90" i="20" s="1"/>
  <c r="B90" i="20"/>
  <c r="A90" i="20"/>
  <c r="I89" i="20"/>
  <c r="O89" i="20" s="1"/>
  <c r="H89" i="20"/>
  <c r="G89" i="20"/>
  <c r="C89" i="20"/>
  <c r="E89" i="20" s="1"/>
  <c r="B89" i="20"/>
  <c r="A89" i="20"/>
  <c r="I88" i="20"/>
  <c r="O88" i="20" s="1"/>
  <c r="H88" i="20"/>
  <c r="G88" i="20"/>
  <c r="C88" i="20"/>
  <c r="E88" i="20" s="1"/>
  <c r="B88" i="20"/>
  <c r="A88" i="20"/>
  <c r="O87" i="20"/>
  <c r="I87" i="20"/>
  <c r="H87" i="20"/>
  <c r="G87" i="20"/>
  <c r="C87" i="20"/>
  <c r="E87" i="20" s="1"/>
  <c r="B87" i="20"/>
  <c r="A87" i="20"/>
  <c r="I86" i="20"/>
  <c r="O86" i="20" s="1"/>
  <c r="H86" i="20"/>
  <c r="G86" i="20"/>
  <c r="C86" i="20"/>
  <c r="E86" i="20" s="1"/>
  <c r="B86" i="20"/>
  <c r="A86" i="20"/>
  <c r="I85" i="20"/>
  <c r="H85" i="20"/>
  <c r="G85" i="20"/>
  <c r="C85" i="20"/>
  <c r="E85" i="20" s="1"/>
  <c r="B85" i="20"/>
  <c r="A85" i="20"/>
  <c r="I84" i="20"/>
  <c r="O84" i="20" s="1"/>
  <c r="H84" i="20"/>
  <c r="G84" i="20"/>
  <c r="C84" i="20"/>
  <c r="E84" i="20" s="1"/>
  <c r="B84" i="20"/>
  <c r="A84" i="20"/>
  <c r="I83" i="20"/>
  <c r="H83" i="20"/>
  <c r="G83" i="20"/>
  <c r="E83" i="20"/>
  <c r="C83" i="20"/>
  <c r="B83" i="20"/>
  <c r="A83" i="20"/>
  <c r="I82" i="20"/>
  <c r="O82" i="20" s="1"/>
  <c r="H82" i="20"/>
  <c r="G82" i="20"/>
  <c r="C82" i="20"/>
  <c r="E82" i="20" s="1"/>
  <c r="B82" i="20"/>
  <c r="A82" i="20"/>
  <c r="I81" i="20"/>
  <c r="O81" i="20" s="1"/>
  <c r="H81" i="20"/>
  <c r="G81" i="20"/>
  <c r="C81" i="20"/>
  <c r="E81" i="20" s="1"/>
  <c r="B81" i="20"/>
  <c r="A81" i="20"/>
  <c r="I80" i="20"/>
  <c r="O80" i="20" s="1"/>
  <c r="H80" i="20"/>
  <c r="G80" i="20"/>
  <c r="C80" i="20"/>
  <c r="E80" i="20" s="1"/>
  <c r="B80" i="20"/>
  <c r="A80" i="20"/>
  <c r="I79" i="20"/>
  <c r="O79" i="20" s="1"/>
  <c r="H79" i="20"/>
  <c r="G79" i="20"/>
  <c r="C79" i="20"/>
  <c r="E79" i="20" s="1"/>
  <c r="B79" i="20"/>
  <c r="A79" i="20"/>
  <c r="I78" i="20"/>
  <c r="O78" i="20" s="1"/>
  <c r="H78" i="20"/>
  <c r="G78" i="20"/>
  <c r="C78" i="20"/>
  <c r="E78" i="20" s="1"/>
  <c r="B78" i="20"/>
  <c r="A78" i="20"/>
  <c r="I77" i="20"/>
  <c r="H77" i="20"/>
  <c r="G77" i="20"/>
  <c r="C77" i="20"/>
  <c r="E77" i="20" s="1"/>
  <c r="B77" i="20"/>
  <c r="A77" i="20"/>
  <c r="I76" i="20"/>
  <c r="O76" i="20" s="1"/>
  <c r="H76" i="20"/>
  <c r="G76" i="20"/>
  <c r="C76" i="20"/>
  <c r="E76" i="20" s="1"/>
  <c r="B76" i="20"/>
  <c r="A76" i="20"/>
  <c r="I75" i="20"/>
  <c r="H75" i="20"/>
  <c r="G75" i="20"/>
  <c r="C75" i="20"/>
  <c r="E75" i="20" s="1"/>
  <c r="B75" i="20"/>
  <c r="A75" i="20"/>
  <c r="I74" i="20"/>
  <c r="O74" i="20" s="1"/>
  <c r="H74" i="20"/>
  <c r="G74" i="20"/>
  <c r="C74" i="20"/>
  <c r="E74" i="20" s="1"/>
  <c r="B74" i="20"/>
  <c r="A74" i="20"/>
  <c r="I73" i="20"/>
  <c r="O73" i="20" s="1"/>
  <c r="H73" i="20"/>
  <c r="G73" i="20"/>
  <c r="E73" i="20"/>
  <c r="C73" i="20"/>
  <c r="B73" i="20"/>
  <c r="A73" i="20"/>
  <c r="I72" i="20"/>
  <c r="O72" i="20" s="1"/>
  <c r="H72" i="20"/>
  <c r="G72" i="20"/>
  <c r="C72" i="20"/>
  <c r="E72" i="20" s="1"/>
  <c r="B72" i="20"/>
  <c r="A72" i="20"/>
  <c r="I71" i="20"/>
  <c r="O71" i="20" s="1"/>
  <c r="H71" i="20"/>
  <c r="G71" i="20"/>
  <c r="C71" i="20"/>
  <c r="E71" i="20" s="1"/>
  <c r="B71" i="20"/>
  <c r="A71" i="20"/>
  <c r="I70" i="20"/>
  <c r="O70" i="20" s="1"/>
  <c r="H70" i="20"/>
  <c r="G70" i="20"/>
  <c r="C70" i="20"/>
  <c r="E70" i="20" s="1"/>
  <c r="B70" i="20"/>
  <c r="A70" i="20"/>
  <c r="I69" i="20"/>
  <c r="H69" i="20"/>
  <c r="G69" i="20"/>
  <c r="E69" i="20"/>
  <c r="C69" i="20"/>
  <c r="B69" i="20"/>
  <c r="A69" i="20"/>
  <c r="I68" i="20"/>
  <c r="O68" i="20" s="1"/>
  <c r="H68" i="20"/>
  <c r="G68" i="20"/>
  <c r="C68" i="20"/>
  <c r="E68" i="20" s="1"/>
  <c r="B68" i="20"/>
  <c r="A68" i="20"/>
  <c r="I67" i="20"/>
  <c r="H67" i="20"/>
  <c r="G67" i="20"/>
  <c r="E67" i="20"/>
  <c r="C67" i="20"/>
  <c r="B67" i="20"/>
  <c r="A67" i="20"/>
  <c r="I66" i="20"/>
  <c r="O66" i="20" s="1"/>
  <c r="H66" i="20"/>
  <c r="G66" i="20"/>
  <c r="C66" i="20"/>
  <c r="E66" i="20" s="1"/>
  <c r="B66" i="20"/>
  <c r="A66" i="20"/>
  <c r="I65" i="20"/>
  <c r="O65" i="20" s="1"/>
  <c r="H65" i="20"/>
  <c r="G65" i="20"/>
  <c r="E65" i="20"/>
  <c r="C65" i="20"/>
  <c r="B65" i="20"/>
  <c r="A65" i="20"/>
  <c r="I64" i="20"/>
  <c r="O64" i="20" s="1"/>
  <c r="H64" i="20"/>
  <c r="G64" i="20"/>
  <c r="C64" i="20"/>
  <c r="E64" i="20" s="1"/>
  <c r="B64" i="20"/>
  <c r="A64" i="20"/>
  <c r="I63" i="20"/>
  <c r="O63" i="20" s="1"/>
  <c r="H63" i="20"/>
  <c r="G63" i="20"/>
  <c r="C63" i="20"/>
  <c r="E63" i="20" s="1"/>
  <c r="B63" i="20"/>
  <c r="A63" i="20"/>
  <c r="I62" i="20"/>
  <c r="O62" i="20" s="1"/>
  <c r="H62" i="20"/>
  <c r="G62" i="20"/>
  <c r="C62" i="20"/>
  <c r="E62" i="20" s="1"/>
  <c r="B62" i="20"/>
  <c r="A62" i="20"/>
  <c r="I61" i="20"/>
  <c r="H61" i="20"/>
  <c r="G61" i="20"/>
  <c r="C61" i="20"/>
  <c r="E61" i="20" s="1"/>
  <c r="B61" i="20"/>
  <c r="A61" i="20"/>
  <c r="I60" i="20"/>
  <c r="O60" i="20" s="1"/>
  <c r="H60" i="20"/>
  <c r="G60" i="20"/>
  <c r="C60" i="20"/>
  <c r="E60" i="20" s="1"/>
  <c r="B60" i="20"/>
  <c r="A60" i="20"/>
  <c r="O59" i="20"/>
  <c r="I59" i="20"/>
  <c r="H59" i="20"/>
  <c r="G59" i="20"/>
  <c r="C59" i="20"/>
  <c r="E59" i="20" s="1"/>
  <c r="B59" i="20"/>
  <c r="A59" i="20"/>
  <c r="I58" i="20"/>
  <c r="H58" i="20"/>
  <c r="G58" i="20"/>
  <c r="C58" i="20"/>
  <c r="E58" i="20" s="1"/>
  <c r="B58" i="20"/>
  <c r="A58" i="20"/>
  <c r="I57" i="20"/>
  <c r="O57" i="20" s="1"/>
  <c r="H57" i="20"/>
  <c r="G57" i="20"/>
  <c r="C57" i="20"/>
  <c r="E57" i="20" s="1"/>
  <c r="B57" i="20"/>
  <c r="A57" i="20"/>
  <c r="I56" i="20"/>
  <c r="H56" i="20"/>
  <c r="G56" i="20"/>
  <c r="C56" i="20"/>
  <c r="E56" i="20" s="1"/>
  <c r="B56" i="20"/>
  <c r="A56" i="20"/>
  <c r="I55" i="20"/>
  <c r="O55" i="20" s="1"/>
  <c r="H55" i="20"/>
  <c r="G55" i="20"/>
  <c r="E55" i="20"/>
  <c r="C55" i="20"/>
  <c r="B55" i="20"/>
  <c r="A55" i="20"/>
  <c r="I54" i="20"/>
  <c r="O54" i="20" s="1"/>
  <c r="H54" i="20"/>
  <c r="G54" i="20"/>
  <c r="C54" i="20"/>
  <c r="E54" i="20" s="1"/>
  <c r="B54" i="20"/>
  <c r="A54" i="20"/>
  <c r="I53" i="20"/>
  <c r="H53" i="20"/>
  <c r="G53" i="20"/>
  <c r="C53" i="20"/>
  <c r="E53" i="20" s="1"/>
  <c r="B53" i="20"/>
  <c r="A53" i="20"/>
  <c r="I52" i="20"/>
  <c r="O52" i="20" s="1"/>
  <c r="H52" i="20"/>
  <c r="G52" i="20"/>
  <c r="C52" i="20"/>
  <c r="E52" i="20" s="1"/>
  <c r="B52" i="20"/>
  <c r="A52" i="20"/>
  <c r="I51" i="20"/>
  <c r="H51" i="20"/>
  <c r="G51" i="20"/>
  <c r="C51" i="20"/>
  <c r="E51" i="20" s="1"/>
  <c r="B51" i="20"/>
  <c r="A51" i="20"/>
  <c r="I50" i="20"/>
  <c r="H50" i="20"/>
  <c r="G50" i="20"/>
  <c r="C50" i="20"/>
  <c r="E50" i="20" s="1"/>
  <c r="B50" i="20"/>
  <c r="A50" i="20"/>
  <c r="I49" i="20"/>
  <c r="O49" i="20" s="1"/>
  <c r="H49" i="20"/>
  <c r="G49" i="20"/>
  <c r="E49" i="20"/>
  <c r="C49" i="20"/>
  <c r="B49" i="20"/>
  <c r="A49" i="20"/>
  <c r="I48" i="20"/>
  <c r="H48" i="20"/>
  <c r="G48" i="20"/>
  <c r="C48" i="20"/>
  <c r="E48" i="20" s="1"/>
  <c r="B48" i="20"/>
  <c r="A48" i="20"/>
  <c r="I47" i="20"/>
  <c r="O47" i="20" s="1"/>
  <c r="H47" i="20"/>
  <c r="G47" i="20"/>
  <c r="C47" i="20"/>
  <c r="E47" i="20" s="1"/>
  <c r="B47" i="20"/>
  <c r="A47" i="20"/>
  <c r="I46" i="20"/>
  <c r="O46" i="20" s="1"/>
  <c r="H46" i="20"/>
  <c r="G46" i="20"/>
  <c r="C46" i="20"/>
  <c r="E46" i="20" s="1"/>
  <c r="B46" i="20"/>
  <c r="A46" i="20"/>
  <c r="I45" i="20"/>
  <c r="H45" i="20"/>
  <c r="G45" i="20"/>
  <c r="E45" i="20"/>
  <c r="C45" i="20"/>
  <c r="B45" i="20"/>
  <c r="A45" i="20"/>
  <c r="I44" i="20"/>
  <c r="O44" i="20" s="1"/>
  <c r="H44" i="20"/>
  <c r="G44" i="20"/>
  <c r="C44" i="20"/>
  <c r="E44" i="20" s="1"/>
  <c r="B44" i="20"/>
  <c r="A44" i="20"/>
  <c r="I43" i="20"/>
  <c r="H43" i="20"/>
  <c r="G43" i="20"/>
  <c r="E43" i="20"/>
  <c r="C43" i="20"/>
  <c r="B43" i="20"/>
  <c r="A43" i="20"/>
  <c r="I42" i="20"/>
  <c r="H42" i="20"/>
  <c r="G42" i="20"/>
  <c r="C42" i="20"/>
  <c r="E42" i="20" s="1"/>
  <c r="B42" i="20"/>
  <c r="A42" i="20"/>
  <c r="I41" i="20"/>
  <c r="O41" i="20" s="1"/>
  <c r="H41" i="20"/>
  <c r="G41" i="20"/>
  <c r="C41" i="20"/>
  <c r="E41" i="20" s="1"/>
  <c r="B41" i="20"/>
  <c r="A41" i="20"/>
  <c r="I40" i="20"/>
  <c r="H40" i="20"/>
  <c r="G40" i="20"/>
  <c r="C40" i="20"/>
  <c r="E40" i="20" s="1"/>
  <c r="B40" i="20"/>
  <c r="A40" i="20"/>
  <c r="I39" i="20"/>
  <c r="O39" i="20" s="1"/>
  <c r="H39" i="20"/>
  <c r="G39" i="20"/>
  <c r="C39" i="20"/>
  <c r="E39" i="20" s="1"/>
  <c r="B39" i="20"/>
  <c r="A39" i="20"/>
  <c r="I38" i="20"/>
  <c r="O38" i="20" s="1"/>
  <c r="H38" i="20"/>
  <c r="G38" i="20"/>
  <c r="C38" i="20"/>
  <c r="E38" i="20" s="1"/>
  <c r="B38" i="20"/>
  <c r="A38" i="20"/>
  <c r="I37" i="20"/>
  <c r="H37" i="20"/>
  <c r="G37" i="20"/>
  <c r="C37" i="20"/>
  <c r="E37" i="20" s="1"/>
  <c r="B37" i="20"/>
  <c r="A37" i="20"/>
  <c r="I36" i="20"/>
  <c r="O36" i="20" s="1"/>
  <c r="H36" i="20"/>
  <c r="G36" i="20"/>
  <c r="C36" i="20"/>
  <c r="E36" i="20" s="1"/>
  <c r="B36" i="20"/>
  <c r="A36" i="20"/>
  <c r="I35" i="20"/>
  <c r="H35" i="20"/>
  <c r="G35" i="20"/>
  <c r="C35" i="20"/>
  <c r="E35" i="20" s="1"/>
  <c r="B35" i="20"/>
  <c r="A35" i="20"/>
  <c r="I34" i="20"/>
  <c r="H34" i="20"/>
  <c r="G34" i="20"/>
  <c r="C34" i="20"/>
  <c r="E34" i="20" s="1"/>
  <c r="B34" i="20"/>
  <c r="A34" i="20"/>
  <c r="I33" i="20"/>
  <c r="O33" i="20" s="1"/>
  <c r="H33" i="20"/>
  <c r="G33" i="20"/>
  <c r="C33" i="20"/>
  <c r="E33" i="20" s="1"/>
  <c r="B33" i="20"/>
  <c r="A33" i="20"/>
  <c r="I32" i="20"/>
  <c r="H32" i="20"/>
  <c r="G32" i="20"/>
  <c r="C32" i="20"/>
  <c r="E32" i="20" s="1"/>
  <c r="B32" i="20"/>
  <c r="A32" i="20"/>
  <c r="I31" i="20"/>
  <c r="O31" i="20" s="1"/>
  <c r="H31" i="20"/>
  <c r="G31" i="20"/>
  <c r="C31" i="20"/>
  <c r="E31" i="20" s="1"/>
  <c r="B31" i="20"/>
  <c r="A31" i="20"/>
  <c r="I30" i="20"/>
  <c r="O30" i="20" s="1"/>
  <c r="H30" i="20"/>
  <c r="G30" i="20"/>
  <c r="C30" i="20"/>
  <c r="E30" i="20" s="1"/>
  <c r="B30" i="20"/>
  <c r="A30" i="20"/>
  <c r="I29" i="20"/>
  <c r="H29" i="20"/>
  <c r="G29" i="20"/>
  <c r="C29" i="20"/>
  <c r="E29" i="20" s="1"/>
  <c r="B29" i="20"/>
  <c r="A29" i="20"/>
  <c r="I28" i="20"/>
  <c r="O28" i="20" s="1"/>
  <c r="H28" i="20"/>
  <c r="G28" i="20"/>
  <c r="C28" i="20"/>
  <c r="E28" i="20" s="1"/>
  <c r="B28" i="20"/>
  <c r="A28" i="20"/>
  <c r="I27" i="20"/>
  <c r="H27" i="20"/>
  <c r="G27" i="20"/>
  <c r="C27" i="20"/>
  <c r="E27" i="20" s="1"/>
  <c r="B27" i="20"/>
  <c r="A27" i="20"/>
  <c r="I26" i="20"/>
  <c r="H26" i="20"/>
  <c r="G26" i="20"/>
  <c r="C26" i="20"/>
  <c r="E26" i="20" s="1"/>
  <c r="B26" i="20"/>
  <c r="A26" i="20"/>
  <c r="I25" i="20"/>
  <c r="O25" i="20" s="1"/>
  <c r="H25" i="20"/>
  <c r="G25" i="20"/>
  <c r="C25" i="20"/>
  <c r="E25" i="20" s="1"/>
  <c r="B25" i="20"/>
  <c r="A25" i="20"/>
  <c r="I24" i="20"/>
  <c r="H24" i="20"/>
  <c r="G24" i="20"/>
  <c r="C24" i="20"/>
  <c r="E24" i="20" s="1"/>
  <c r="B24" i="20"/>
  <c r="A24" i="20"/>
  <c r="I23" i="20"/>
  <c r="O23" i="20" s="1"/>
  <c r="H23" i="20"/>
  <c r="G23" i="20"/>
  <c r="C23" i="20"/>
  <c r="E23" i="20" s="1"/>
  <c r="B23" i="20"/>
  <c r="A23" i="20"/>
  <c r="I22" i="20"/>
  <c r="O22" i="20" s="1"/>
  <c r="H22" i="20"/>
  <c r="G22" i="20"/>
  <c r="C22" i="20"/>
  <c r="E22" i="20" s="1"/>
  <c r="B22" i="20"/>
  <c r="A22" i="20"/>
  <c r="I21" i="20"/>
  <c r="H21" i="20"/>
  <c r="G21" i="20"/>
  <c r="E21" i="20"/>
  <c r="C21" i="20"/>
  <c r="B21" i="20"/>
  <c r="A21" i="20"/>
  <c r="I20" i="20"/>
  <c r="O20" i="20" s="1"/>
  <c r="H20" i="20"/>
  <c r="G20" i="20"/>
  <c r="C20" i="20"/>
  <c r="E20" i="20" s="1"/>
  <c r="B20" i="20"/>
  <c r="A20" i="20"/>
  <c r="I19" i="20"/>
  <c r="H19" i="20"/>
  <c r="G19" i="20"/>
  <c r="C19" i="20"/>
  <c r="E19" i="20" s="1"/>
  <c r="B19" i="20"/>
  <c r="A19" i="20"/>
  <c r="I18" i="20"/>
  <c r="H18" i="20"/>
  <c r="G18" i="20"/>
  <c r="E18" i="20"/>
  <c r="C18" i="20"/>
  <c r="B18" i="20"/>
  <c r="A18" i="20"/>
  <c r="O17" i="20"/>
  <c r="I17" i="20"/>
  <c r="H17" i="20"/>
  <c r="G17" i="20"/>
  <c r="E17" i="20"/>
  <c r="C17" i="20"/>
  <c r="B17" i="20"/>
  <c r="A17" i="20"/>
  <c r="I16" i="20"/>
  <c r="H16" i="20"/>
  <c r="G16" i="20"/>
  <c r="E16" i="20"/>
  <c r="C16" i="20"/>
  <c r="B16" i="20"/>
  <c r="A16" i="20"/>
  <c r="I15" i="20"/>
  <c r="O15" i="20" s="1"/>
  <c r="H15" i="20"/>
  <c r="G15" i="20"/>
  <c r="C15" i="20"/>
  <c r="E15" i="20" s="1"/>
  <c r="B15" i="20"/>
  <c r="A15" i="20"/>
  <c r="I14" i="20"/>
  <c r="H14" i="20"/>
  <c r="G14" i="20"/>
  <c r="C14" i="20"/>
  <c r="E14" i="20" s="1"/>
  <c r="B14" i="20"/>
  <c r="A14" i="20"/>
  <c r="I13" i="20"/>
  <c r="H13" i="20"/>
  <c r="G13" i="20"/>
  <c r="C13" i="20"/>
  <c r="E13" i="20" s="1"/>
  <c r="B13" i="20"/>
  <c r="A13" i="20"/>
  <c r="I12" i="20"/>
  <c r="O12" i="20" s="1"/>
  <c r="H12" i="20"/>
  <c r="G12" i="20"/>
  <c r="C12" i="20"/>
  <c r="E12" i="20" s="1"/>
  <c r="B12" i="20"/>
  <c r="A12" i="20"/>
  <c r="I11" i="20"/>
  <c r="H11" i="20"/>
  <c r="G11" i="20"/>
  <c r="C11" i="20"/>
  <c r="E11" i="20" s="1"/>
  <c r="B11" i="20"/>
  <c r="A11" i="20"/>
  <c r="I10" i="20"/>
  <c r="O10" i="20" s="1"/>
  <c r="H10" i="20"/>
  <c r="G10" i="20"/>
  <c r="C10" i="20"/>
  <c r="E10" i="20" s="1"/>
  <c r="B10" i="20"/>
  <c r="A10" i="20"/>
  <c r="I9" i="20"/>
  <c r="O9" i="20" s="1"/>
  <c r="H9" i="20"/>
  <c r="G9" i="20"/>
  <c r="E9" i="20"/>
  <c r="C9" i="20"/>
  <c r="B9" i="20"/>
  <c r="A9" i="20"/>
  <c r="I8" i="20"/>
  <c r="O8" i="20" s="1"/>
  <c r="H8" i="20"/>
  <c r="G8" i="20"/>
  <c r="C8" i="20"/>
  <c r="E8" i="20" s="1"/>
  <c r="B8" i="20"/>
  <c r="A8" i="20"/>
  <c r="I7" i="20"/>
  <c r="O7" i="20" s="1"/>
  <c r="H7" i="20"/>
  <c r="G7" i="20"/>
  <c r="C7" i="20"/>
  <c r="E7" i="20" s="1"/>
  <c r="B7" i="20"/>
  <c r="A7" i="20"/>
  <c r="I6" i="20"/>
  <c r="O6" i="20" s="1"/>
  <c r="H6" i="20"/>
  <c r="G6" i="20"/>
  <c r="C6" i="20"/>
  <c r="E6" i="20" s="1"/>
  <c r="B6" i="20"/>
  <c r="A6" i="20"/>
  <c r="I5" i="20"/>
  <c r="H5" i="20"/>
  <c r="G5" i="20"/>
  <c r="E5" i="20"/>
  <c r="C5" i="20"/>
  <c r="B5" i="20"/>
  <c r="A5" i="20"/>
  <c r="I166" i="19"/>
  <c r="O166" i="19" s="1"/>
  <c r="H166" i="19"/>
  <c r="G166" i="19"/>
  <c r="C166" i="19"/>
  <c r="D166" i="19" s="1"/>
  <c r="B166" i="19"/>
  <c r="A166" i="19"/>
  <c r="I165" i="19"/>
  <c r="H165" i="19"/>
  <c r="G165" i="19"/>
  <c r="C165" i="19"/>
  <c r="E165" i="19" s="1"/>
  <c r="B165" i="19"/>
  <c r="A165" i="19"/>
  <c r="I164" i="19"/>
  <c r="O164" i="19" s="1"/>
  <c r="H164" i="19"/>
  <c r="G164" i="19"/>
  <c r="C164" i="19"/>
  <c r="E164" i="19" s="1"/>
  <c r="B164" i="19"/>
  <c r="A164" i="19"/>
  <c r="I163" i="19"/>
  <c r="O163" i="19" s="1"/>
  <c r="H163" i="19"/>
  <c r="G163" i="19"/>
  <c r="C163" i="19"/>
  <c r="E163" i="19" s="1"/>
  <c r="B163" i="19"/>
  <c r="A163" i="19"/>
  <c r="I162" i="19"/>
  <c r="O162" i="19" s="1"/>
  <c r="H162" i="19"/>
  <c r="G162" i="19"/>
  <c r="C162" i="19"/>
  <c r="D162" i="19" s="1"/>
  <c r="B162" i="19"/>
  <c r="A162" i="19"/>
  <c r="I161" i="19"/>
  <c r="H161" i="19"/>
  <c r="G161" i="19"/>
  <c r="C161" i="19"/>
  <c r="E161" i="19" s="1"/>
  <c r="B161" i="19"/>
  <c r="A161" i="19"/>
  <c r="I160" i="19"/>
  <c r="O160" i="19" s="1"/>
  <c r="H160" i="19"/>
  <c r="G160" i="19"/>
  <c r="C160" i="19"/>
  <c r="E160" i="19" s="1"/>
  <c r="B160" i="19"/>
  <c r="A160" i="19"/>
  <c r="I159" i="19"/>
  <c r="O159" i="19" s="1"/>
  <c r="H159" i="19"/>
  <c r="G159" i="19"/>
  <c r="C159" i="19"/>
  <c r="E159" i="19" s="1"/>
  <c r="B159" i="19"/>
  <c r="A159" i="19"/>
  <c r="I158" i="19"/>
  <c r="H158" i="19"/>
  <c r="G158" i="19"/>
  <c r="C158" i="19"/>
  <c r="D158" i="19" s="1"/>
  <c r="B158" i="19"/>
  <c r="A158" i="19"/>
  <c r="I157" i="19"/>
  <c r="H157" i="19"/>
  <c r="G157" i="19"/>
  <c r="C157" i="19"/>
  <c r="E157" i="19" s="1"/>
  <c r="B157" i="19"/>
  <c r="A157" i="19"/>
  <c r="O156" i="19"/>
  <c r="I156" i="19"/>
  <c r="H156" i="19"/>
  <c r="G156" i="19"/>
  <c r="C156" i="19"/>
  <c r="E156" i="19" s="1"/>
  <c r="B156" i="19"/>
  <c r="A156" i="19"/>
  <c r="I155" i="19"/>
  <c r="O155" i="19" s="1"/>
  <c r="H155" i="19"/>
  <c r="G155" i="19"/>
  <c r="C155" i="19"/>
  <c r="E155" i="19" s="1"/>
  <c r="B155" i="19"/>
  <c r="A155" i="19"/>
  <c r="I154" i="19"/>
  <c r="O154" i="19" s="1"/>
  <c r="H154" i="19"/>
  <c r="G154" i="19"/>
  <c r="E154" i="19"/>
  <c r="C154" i="19"/>
  <c r="D154" i="19" s="1"/>
  <c r="B154" i="19"/>
  <c r="A154" i="19"/>
  <c r="I153" i="19"/>
  <c r="H153" i="19"/>
  <c r="G153" i="19"/>
  <c r="C153" i="19"/>
  <c r="E153" i="19" s="1"/>
  <c r="B153" i="19"/>
  <c r="A153" i="19"/>
  <c r="I152" i="19"/>
  <c r="O152" i="19" s="1"/>
  <c r="H152" i="19"/>
  <c r="G152" i="19"/>
  <c r="C152" i="19"/>
  <c r="E152" i="19" s="1"/>
  <c r="B152" i="19"/>
  <c r="A152" i="19"/>
  <c r="I151" i="19"/>
  <c r="O151" i="19" s="1"/>
  <c r="H151" i="19"/>
  <c r="G151" i="19"/>
  <c r="C151" i="19"/>
  <c r="E151" i="19" s="1"/>
  <c r="B151" i="19"/>
  <c r="A151" i="19"/>
  <c r="I150" i="19"/>
  <c r="O150" i="19" s="1"/>
  <c r="H150" i="19"/>
  <c r="G150" i="19"/>
  <c r="C150" i="19"/>
  <c r="D150" i="19" s="1"/>
  <c r="B150" i="19"/>
  <c r="A150" i="19"/>
  <c r="I149" i="19"/>
  <c r="H149" i="19"/>
  <c r="G149" i="19"/>
  <c r="C149" i="19"/>
  <c r="E149" i="19" s="1"/>
  <c r="B149" i="19"/>
  <c r="A149" i="19"/>
  <c r="O148" i="19"/>
  <c r="I148" i="19"/>
  <c r="H148" i="19"/>
  <c r="G148" i="19"/>
  <c r="C148" i="19"/>
  <c r="E148" i="19" s="1"/>
  <c r="B148" i="19"/>
  <c r="A148" i="19"/>
  <c r="I147" i="19"/>
  <c r="O147" i="19" s="1"/>
  <c r="H147" i="19"/>
  <c r="G147" i="19"/>
  <c r="C147" i="19"/>
  <c r="E147" i="19" s="1"/>
  <c r="B147" i="19"/>
  <c r="A147" i="19"/>
  <c r="I146" i="19"/>
  <c r="O146" i="19" s="1"/>
  <c r="H146" i="19"/>
  <c r="G146" i="19"/>
  <c r="C146" i="19"/>
  <c r="D146" i="19" s="1"/>
  <c r="B146" i="19"/>
  <c r="A146" i="19"/>
  <c r="I145" i="19"/>
  <c r="H145" i="19"/>
  <c r="G145" i="19"/>
  <c r="C145" i="19"/>
  <c r="E145" i="19" s="1"/>
  <c r="B145" i="19"/>
  <c r="A145" i="19"/>
  <c r="I144" i="19"/>
  <c r="O144" i="19" s="1"/>
  <c r="H144" i="19"/>
  <c r="G144" i="19"/>
  <c r="C144" i="19"/>
  <c r="E144" i="19" s="1"/>
  <c r="B144" i="19"/>
  <c r="A144" i="19"/>
  <c r="I143" i="19"/>
  <c r="O143" i="19" s="1"/>
  <c r="H143" i="19"/>
  <c r="G143" i="19"/>
  <c r="C143" i="19"/>
  <c r="E143" i="19" s="1"/>
  <c r="B143" i="19"/>
  <c r="A143" i="19"/>
  <c r="I142" i="19"/>
  <c r="O142" i="19" s="1"/>
  <c r="H142" i="19"/>
  <c r="G142" i="19"/>
  <c r="C142" i="19"/>
  <c r="D142" i="19" s="1"/>
  <c r="B142" i="19"/>
  <c r="A142" i="19"/>
  <c r="I141" i="19"/>
  <c r="H141" i="19"/>
  <c r="G141" i="19"/>
  <c r="C141" i="19"/>
  <c r="E141" i="19" s="1"/>
  <c r="B141" i="19"/>
  <c r="A141" i="19"/>
  <c r="O140" i="19"/>
  <c r="I140" i="19"/>
  <c r="H140" i="19"/>
  <c r="G140" i="19"/>
  <c r="C140" i="19"/>
  <c r="E140" i="19" s="1"/>
  <c r="B140" i="19"/>
  <c r="A140" i="19"/>
  <c r="I139" i="19"/>
  <c r="O139" i="19" s="1"/>
  <c r="H139" i="19"/>
  <c r="G139" i="19"/>
  <c r="D139" i="19"/>
  <c r="C139" i="19"/>
  <c r="E139" i="19" s="1"/>
  <c r="B139" i="19"/>
  <c r="A139" i="19"/>
  <c r="I138" i="19"/>
  <c r="O138" i="19" s="1"/>
  <c r="H138" i="19"/>
  <c r="G138" i="19"/>
  <c r="C138" i="19"/>
  <c r="D138" i="19" s="1"/>
  <c r="B138" i="19"/>
  <c r="A138" i="19"/>
  <c r="I137" i="19"/>
  <c r="H137" i="19"/>
  <c r="G137" i="19"/>
  <c r="C137" i="19"/>
  <c r="E137" i="19" s="1"/>
  <c r="B137" i="19"/>
  <c r="A137" i="19"/>
  <c r="I136" i="19"/>
  <c r="O136" i="19" s="1"/>
  <c r="H136" i="19"/>
  <c r="G136" i="19"/>
  <c r="C136" i="19"/>
  <c r="E136" i="19" s="1"/>
  <c r="B136" i="19"/>
  <c r="A136" i="19"/>
  <c r="I135" i="19"/>
  <c r="O135" i="19" s="1"/>
  <c r="H135" i="19"/>
  <c r="G135" i="19"/>
  <c r="C135" i="19"/>
  <c r="E135" i="19" s="1"/>
  <c r="B135" i="19"/>
  <c r="A135" i="19"/>
  <c r="I134" i="19"/>
  <c r="O134" i="19" s="1"/>
  <c r="H134" i="19"/>
  <c r="G134" i="19"/>
  <c r="C134" i="19"/>
  <c r="D134" i="19" s="1"/>
  <c r="B134" i="19"/>
  <c r="A134" i="19"/>
  <c r="I133" i="19"/>
  <c r="H133" i="19"/>
  <c r="G133" i="19"/>
  <c r="C133" i="19"/>
  <c r="E133" i="19" s="1"/>
  <c r="B133" i="19"/>
  <c r="A133" i="19"/>
  <c r="I132" i="19"/>
  <c r="O132" i="19" s="1"/>
  <c r="H132" i="19"/>
  <c r="G132" i="19"/>
  <c r="C132" i="19"/>
  <c r="E132" i="19" s="1"/>
  <c r="B132" i="19"/>
  <c r="A132" i="19"/>
  <c r="I131" i="19"/>
  <c r="O131" i="19" s="1"/>
  <c r="H131" i="19"/>
  <c r="G131" i="19"/>
  <c r="D131" i="19"/>
  <c r="C131" i="19"/>
  <c r="E131" i="19" s="1"/>
  <c r="B131" i="19"/>
  <c r="A131" i="19"/>
  <c r="I130" i="19"/>
  <c r="O130" i="19" s="1"/>
  <c r="H130" i="19"/>
  <c r="G130" i="19"/>
  <c r="C130" i="19"/>
  <c r="D130" i="19" s="1"/>
  <c r="B130" i="19"/>
  <c r="A130" i="19"/>
  <c r="I129" i="19"/>
  <c r="H129" i="19"/>
  <c r="G129" i="19"/>
  <c r="C129" i="19"/>
  <c r="E129" i="19" s="1"/>
  <c r="B129" i="19"/>
  <c r="A129" i="19"/>
  <c r="O128" i="19"/>
  <c r="I128" i="19"/>
  <c r="H128" i="19"/>
  <c r="G128" i="19"/>
  <c r="C128" i="19"/>
  <c r="E128" i="19" s="1"/>
  <c r="B128" i="19"/>
  <c r="A128" i="19"/>
  <c r="I127" i="19"/>
  <c r="O127" i="19" s="1"/>
  <c r="H127" i="19"/>
  <c r="G127" i="19"/>
  <c r="C127" i="19"/>
  <c r="E127" i="19" s="1"/>
  <c r="B127" i="19"/>
  <c r="A127" i="19"/>
  <c r="I126" i="19"/>
  <c r="O126" i="19" s="1"/>
  <c r="H126" i="19"/>
  <c r="G126" i="19"/>
  <c r="C126" i="19"/>
  <c r="D126" i="19" s="1"/>
  <c r="B126" i="19"/>
  <c r="A126" i="19"/>
  <c r="I125" i="19"/>
  <c r="H125" i="19"/>
  <c r="G125" i="19"/>
  <c r="C125" i="19"/>
  <c r="E125" i="19" s="1"/>
  <c r="B125" i="19"/>
  <c r="A125" i="19"/>
  <c r="I124" i="19"/>
  <c r="O124" i="19" s="1"/>
  <c r="H124" i="19"/>
  <c r="G124" i="19"/>
  <c r="C124" i="19"/>
  <c r="E124" i="19" s="1"/>
  <c r="B124" i="19"/>
  <c r="A124" i="19"/>
  <c r="I123" i="19"/>
  <c r="O123" i="19" s="1"/>
  <c r="H123" i="19"/>
  <c r="G123" i="19"/>
  <c r="C123" i="19"/>
  <c r="E123" i="19" s="1"/>
  <c r="B123" i="19"/>
  <c r="A123" i="19"/>
  <c r="I122" i="19"/>
  <c r="O122" i="19" s="1"/>
  <c r="H122" i="19"/>
  <c r="G122" i="19"/>
  <c r="C122" i="19"/>
  <c r="D122" i="19" s="1"/>
  <c r="B122" i="19"/>
  <c r="A122" i="19"/>
  <c r="I121" i="19"/>
  <c r="H121" i="19"/>
  <c r="G121" i="19"/>
  <c r="C121" i="19"/>
  <c r="E121" i="19" s="1"/>
  <c r="B121" i="19"/>
  <c r="A121" i="19"/>
  <c r="O120" i="19"/>
  <c r="I120" i="19"/>
  <c r="H120" i="19"/>
  <c r="G120" i="19"/>
  <c r="C120" i="19"/>
  <c r="E120" i="19" s="1"/>
  <c r="B120" i="19"/>
  <c r="A120" i="19"/>
  <c r="I119" i="19"/>
  <c r="O119" i="19" s="1"/>
  <c r="H119" i="19"/>
  <c r="G119" i="19"/>
  <c r="D119" i="19"/>
  <c r="C119" i="19"/>
  <c r="E119" i="19" s="1"/>
  <c r="B119" i="19"/>
  <c r="A119" i="19"/>
  <c r="I118" i="19"/>
  <c r="O118" i="19" s="1"/>
  <c r="H118" i="19"/>
  <c r="G118" i="19"/>
  <c r="C118" i="19"/>
  <c r="D118" i="19" s="1"/>
  <c r="B118" i="19"/>
  <c r="A118" i="19"/>
  <c r="I117" i="19"/>
  <c r="H117" i="19"/>
  <c r="G117" i="19"/>
  <c r="C117" i="19"/>
  <c r="E117" i="19" s="1"/>
  <c r="B117" i="19"/>
  <c r="A117" i="19"/>
  <c r="I116" i="19"/>
  <c r="O116" i="19" s="1"/>
  <c r="H116" i="19"/>
  <c r="G116" i="19"/>
  <c r="C116" i="19"/>
  <c r="E116" i="19" s="1"/>
  <c r="B116" i="19"/>
  <c r="A116" i="19"/>
  <c r="I115" i="19"/>
  <c r="O115" i="19" s="1"/>
  <c r="H115" i="19"/>
  <c r="G115" i="19"/>
  <c r="D115" i="19"/>
  <c r="C115" i="19"/>
  <c r="E115" i="19" s="1"/>
  <c r="B115" i="19"/>
  <c r="A115" i="19"/>
  <c r="I114" i="19"/>
  <c r="O114" i="19" s="1"/>
  <c r="H114" i="19"/>
  <c r="G114" i="19"/>
  <c r="C114" i="19"/>
  <c r="D114" i="19" s="1"/>
  <c r="B114" i="19"/>
  <c r="A114" i="19"/>
  <c r="I113" i="19"/>
  <c r="H113" i="19"/>
  <c r="G113" i="19"/>
  <c r="C113" i="19"/>
  <c r="E113" i="19" s="1"/>
  <c r="B113" i="19"/>
  <c r="A113" i="19"/>
  <c r="O112" i="19"/>
  <c r="I112" i="19"/>
  <c r="H112" i="19"/>
  <c r="G112" i="19"/>
  <c r="C112" i="19"/>
  <c r="E112" i="19" s="1"/>
  <c r="B112" i="19"/>
  <c r="A112" i="19"/>
  <c r="I111" i="19"/>
  <c r="O111" i="19" s="1"/>
  <c r="H111" i="19"/>
  <c r="G111" i="19"/>
  <c r="D111" i="19"/>
  <c r="C111" i="19"/>
  <c r="E111" i="19" s="1"/>
  <c r="B111" i="19"/>
  <c r="A111" i="19"/>
  <c r="I110" i="19"/>
  <c r="O110" i="19" s="1"/>
  <c r="Q110" i="19" s="1"/>
  <c r="H110" i="19"/>
  <c r="G110" i="19"/>
  <c r="C110" i="19"/>
  <c r="D110" i="19" s="1"/>
  <c r="B110" i="19"/>
  <c r="A110" i="19"/>
  <c r="I109" i="19"/>
  <c r="O109" i="19" s="1"/>
  <c r="H109" i="19"/>
  <c r="G109" i="19"/>
  <c r="C109" i="19"/>
  <c r="E109" i="19" s="1"/>
  <c r="B109" i="19"/>
  <c r="A109" i="19"/>
  <c r="O108" i="19"/>
  <c r="I108" i="19"/>
  <c r="H108" i="19"/>
  <c r="G108" i="19"/>
  <c r="D108" i="19"/>
  <c r="C108" i="19"/>
  <c r="E108" i="19" s="1"/>
  <c r="B108" i="19"/>
  <c r="A108" i="19"/>
  <c r="I107" i="19"/>
  <c r="O107" i="19" s="1"/>
  <c r="H107" i="19"/>
  <c r="G107" i="19"/>
  <c r="C107" i="19"/>
  <c r="E107" i="19" s="1"/>
  <c r="B107" i="19"/>
  <c r="A107" i="19"/>
  <c r="I106" i="19"/>
  <c r="O106" i="19" s="1"/>
  <c r="Q106" i="19" s="1"/>
  <c r="H106" i="19"/>
  <c r="G106" i="19"/>
  <c r="C106" i="19"/>
  <c r="D106" i="19" s="1"/>
  <c r="B106" i="19"/>
  <c r="A106" i="19"/>
  <c r="I105" i="19"/>
  <c r="H105" i="19"/>
  <c r="G105" i="19"/>
  <c r="C105" i="19"/>
  <c r="E105" i="19" s="1"/>
  <c r="B105" i="19"/>
  <c r="A105" i="19"/>
  <c r="I104" i="19"/>
  <c r="O104" i="19" s="1"/>
  <c r="H104" i="19"/>
  <c r="G104" i="19"/>
  <c r="D104" i="19"/>
  <c r="C104" i="19"/>
  <c r="E104" i="19" s="1"/>
  <c r="B104" i="19"/>
  <c r="A104" i="19"/>
  <c r="I103" i="19"/>
  <c r="O103" i="19" s="1"/>
  <c r="H103" i="19"/>
  <c r="G103" i="19"/>
  <c r="C103" i="19"/>
  <c r="E103" i="19" s="1"/>
  <c r="B103" i="19"/>
  <c r="A103" i="19"/>
  <c r="I102" i="19"/>
  <c r="O102" i="19" s="1"/>
  <c r="Q102" i="19" s="1"/>
  <c r="H102" i="19"/>
  <c r="G102" i="19"/>
  <c r="C102" i="19"/>
  <c r="D102" i="19" s="1"/>
  <c r="B102" i="19"/>
  <c r="A102" i="19"/>
  <c r="I101" i="19"/>
  <c r="O101" i="19" s="1"/>
  <c r="H101" i="19"/>
  <c r="G101" i="19"/>
  <c r="C101" i="19"/>
  <c r="D101" i="19" s="1"/>
  <c r="B101" i="19"/>
  <c r="A101" i="19"/>
  <c r="I100" i="19"/>
  <c r="O100" i="19" s="1"/>
  <c r="H100" i="19"/>
  <c r="G100" i="19"/>
  <c r="C100" i="19"/>
  <c r="E100" i="19" s="1"/>
  <c r="B100" i="19"/>
  <c r="A100" i="19"/>
  <c r="I99" i="19"/>
  <c r="O99" i="19" s="1"/>
  <c r="H99" i="19"/>
  <c r="G99" i="19"/>
  <c r="D99" i="19"/>
  <c r="C99" i="19"/>
  <c r="E99" i="19" s="1"/>
  <c r="B99" i="19"/>
  <c r="A99" i="19"/>
  <c r="I98" i="19"/>
  <c r="O98" i="19" s="1"/>
  <c r="Q98" i="19" s="1"/>
  <c r="H98" i="19"/>
  <c r="G98" i="19"/>
  <c r="C98" i="19"/>
  <c r="D98" i="19" s="1"/>
  <c r="B98" i="19"/>
  <c r="A98" i="19"/>
  <c r="I97" i="19"/>
  <c r="H97" i="19"/>
  <c r="G97" i="19"/>
  <c r="D97" i="19"/>
  <c r="C97" i="19"/>
  <c r="E97" i="19" s="1"/>
  <c r="B97" i="19"/>
  <c r="A97" i="19"/>
  <c r="I96" i="19"/>
  <c r="O96" i="19" s="1"/>
  <c r="H96" i="19"/>
  <c r="G96" i="19"/>
  <c r="C96" i="19"/>
  <c r="E96" i="19" s="1"/>
  <c r="B96" i="19"/>
  <c r="A96" i="19"/>
  <c r="I95" i="19"/>
  <c r="O95" i="19" s="1"/>
  <c r="H95" i="19"/>
  <c r="G95" i="19"/>
  <c r="C95" i="19"/>
  <c r="E95" i="19" s="1"/>
  <c r="B95" i="19"/>
  <c r="A95" i="19"/>
  <c r="I94" i="19"/>
  <c r="O94" i="19" s="1"/>
  <c r="Q94" i="19" s="1"/>
  <c r="H94" i="19"/>
  <c r="G94" i="19"/>
  <c r="E94" i="19"/>
  <c r="C94" i="19"/>
  <c r="D94" i="19" s="1"/>
  <c r="B94" i="19"/>
  <c r="A94" i="19"/>
  <c r="I93" i="19"/>
  <c r="O93" i="19" s="1"/>
  <c r="H93" i="19"/>
  <c r="G93" i="19"/>
  <c r="C93" i="19"/>
  <c r="E93" i="19" s="1"/>
  <c r="B93" i="19"/>
  <c r="A93" i="19"/>
  <c r="I92" i="19"/>
  <c r="O92" i="19" s="1"/>
  <c r="H92" i="19"/>
  <c r="G92" i="19"/>
  <c r="C92" i="19"/>
  <c r="E92" i="19" s="1"/>
  <c r="B92" i="19"/>
  <c r="A92" i="19"/>
  <c r="I91" i="19"/>
  <c r="O91" i="19" s="1"/>
  <c r="H91" i="19"/>
  <c r="G91" i="19"/>
  <c r="C91" i="19"/>
  <c r="E91" i="19" s="1"/>
  <c r="B91" i="19"/>
  <c r="A91" i="19"/>
  <c r="I90" i="19"/>
  <c r="O90" i="19" s="1"/>
  <c r="P90" i="19" s="1"/>
  <c r="H90" i="19"/>
  <c r="G90" i="19"/>
  <c r="C90" i="19"/>
  <c r="D90" i="19" s="1"/>
  <c r="B90" i="19"/>
  <c r="A90" i="19"/>
  <c r="I89" i="19"/>
  <c r="H89" i="19"/>
  <c r="G89" i="19"/>
  <c r="C89" i="19"/>
  <c r="D89" i="19" s="1"/>
  <c r="B89" i="19"/>
  <c r="A89" i="19"/>
  <c r="I88" i="19"/>
  <c r="O88" i="19" s="1"/>
  <c r="H88" i="19"/>
  <c r="G88" i="19"/>
  <c r="C88" i="19"/>
  <c r="E88" i="19" s="1"/>
  <c r="B88" i="19"/>
  <c r="A88" i="19"/>
  <c r="I87" i="19"/>
  <c r="O87" i="19" s="1"/>
  <c r="H87" i="19"/>
  <c r="G87" i="19"/>
  <c r="D87" i="19"/>
  <c r="C87" i="19"/>
  <c r="E87" i="19" s="1"/>
  <c r="B87" i="19"/>
  <c r="A87" i="19"/>
  <c r="I86" i="19"/>
  <c r="O86" i="19" s="1"/>
  <c r="Q86" i="19" s="1"/>
  <c r="H86" i="19"/>
  <c r="G86" i="19"/>
  <c r="E86" i="19"/>
  <c r="C86" i="19"/>
  <c r="D86" i="19" s="1"/>
  <c r="B86" i="19"/>
  <c r="A86" i="19"/>
  <c r="I85" i="19"/>
  <c r="O85" i="19" s="1"/>
  <c r="H85" i="19"/>
  <c r="G85" i="19"/>
  <c r="C85" i="19"/>
  <c r="E85" i="19" s="1"/>
  <c r="B85" i="19"/>
  <c r="A85" i="19"/>
  <c r="I84" i="19"/>
  <c r="O84" i="19" s="1"/>
  <c r="H84" i="19"/>
  <c r="G84" i="19"/>
  <c r="C84" i="19"/>
  <c r="E84" i="19" s="1"/>
  <c r="B84" i="19"/>
  <c r="A84" i="19"/>
  <c r="I83" i="19"/>
  <c r="O83" i="19" s="1"/>
  <c r="H83" i="19"/>
  <c r="G83" i="19"/>
  <c r="D83" i="19"/>
  <c r="C83" i="19"/>
  <c r="E83" i="19" s="1"/>
  <c r="B83" i="19"/>
  <c r="A83" i="19"/>
  <c r="I82" i="19"/>
  <c r="O82" i="19" s="1"/>
  <c r="Q82" i="19" s="1"/>
  <c r="H82" i="19"/>
  <c r="G82" i="19"/>
  <c r="C82" i="19"/>
  <c r="D82" i="19" s="1"/>
  <c r="B82" i="19"/>
  <c r="A82" i="19"/>
  <c r="I81" i="19"/>
  <c r="H81" i="19"/>
  <c r="G81" i="19"/>
  <c r="C81" i="19"/>
  <c r="E81" i="19" s="1"/>
  <c r="B81" i="19"/>
  <c r="A81" i="19"/>
  <c r="I80" i="19"/>
  <c r="O80" i="19" s="1"/>
  <c r="Q80" i="19" s="1"/>
  <c r="H80" i="19"/>
  <c r="G80" i="19"/>
  <c r="D80" i="19"/>
  <c r="C80" i="19"/>
  <c r="E80" i="19" s="1"/>
  <c r="B80" i="19"/>
  <c r="A80" i="19"/>
  <c r="I79" i="19"/>
  <c r="O79" i="19" s="1"/>
  <c r="H79" i="19"/>
  <c r="G79" i="19"/>
  <c r="C79" i="19"/>
  <c r="E79" i="19" s="1"/>
  <c r="B79" i="19"/>
  <c r="A79" i="19"/>
  <c r="I78" i="19"/>
  <c r="O78" i="19" s="1"/>
  <c r="P78" i="19" s="1"/>
  <c r="H78" i="19"/>
  <c r="G78" i="19"/>
  <c r="C78" i="19"/>
  <c r="E78" i="19" s="1"/>
  <c r="B78" i="19"/>
  <c r="A78" i="19"/>
  <c r="I77" i="19"/>
  <c r="O77" i="19" s="1"/>
  <c r="H77" i="19"/>
  <c r="G77" i="19"/>
  <c r="C77" i="19"/>
  <c r="E77" i="19" s="1"/>
  <c r="B77" i="19"/>
  <c r="A77" i="19"/>
  <c r="I76" i="19"/>
  <c r="O76" i="19" s="1"/>
  <c r="P76" i="19" s="1"/>
  <c r="H76" i="19"/>
  <c r="G76" i="19"/>
  <c r="E76" i="19"/>
  <c r="C76" i="19"/>
  <c r="D76" i="19" s="1"/>
  <c r="B76" i="19"/>
  <c r="A76" i="19"/>
  <c r="I75" i="19"/>
  <c r="O75" i="19" s="1"/>
  <c r="Q75" i="19" s="1"/>
  <c r="H75" i="19"/>
  <c r="G75" i="19"/>
  <c r="C75" i="19"/>
  <c r="E75" i="19" s="1"/>
  <c r="B75" i="19"/>
  <c r="A75" i="19"/>
  <c r="I74" i="19"/>
  <c r="O74" i="19" s="1"/>
  <c r="H74" i="19"/>
  <c r="G74" i="19"/>
  <c r="C74" i="19"/>
  <c r="D74" i="19" s="1"/>
  <c r="B74" i="19"/>
  <c r="A74" i="19"/>
  <c r="I73" i="19"/>
  <c r="H73" i="19"/>
  <c r="G73" i="19"/>
  <c r="C73" i="19"/>
  <c r="E73" i="19" s="1"/>
  <c r="B73" i="19"/>
  <c r="A73" i="19"/>
  <c r="O72" i="19"/>
  <c r="P72" i="19" s="1"/>
  <c r="I72" i="19"/>
  <c r="H72" i="19"/>
  <c r="G72" i="19"/>
  <c r="C72" i="19"/>
  <c r="E72" i="19" s="1"/>
  <c r="B72" i="19"/>
  <c r="A72" i="19"/>
  <c r="O71" i="19"/>
  <c r="Q71" i="19" s="1"/>
  <c r="I71" i="19"/>
  <c r="H71" i="19"/>
  <c r="G71" i="19"/>
  <c r="C71" i="19"/>
  <c r="E71" i="19" s="1"/>
  <c r="B71" i="19"/>
  <c r="A71" i="19"/>
  <c r="I70" i="19"/>
  <c r="O70" i="19" s="1"/>
  <c r="H70" i="19"/>
  <c r="G70" i="19"/>
  <c r="D70" i="19"/>
  <c r="C70" i="19"/>
  <c r="E70" i="19" s="1"/>
  <c r="B70" i="19"/>
  <c r="A70" i="19"/>
  <c r="I69" i="19"/>
  <c r="O69" i="19" s="1"/>
  <c r="H69" i="19"/>
  <c r="G69" i="19"/>
  <c r="C69" i="19"/>
  <c r="E69" i="19" s="1"/>
  <c r="B69" i="19"/>
  <c r="A69" i="19"/>
  <c r="I68" i="19"/>
  <c r="O68" i="19" s="1"/>
  <c r="P68" i="19" s="1"/>
  <c r="H68" i="19"/>
  <c r="G68" i="19"/>
  <c r="E68" i="19"/>
  <c r="C68" i="19"/>
  <c r="D68" i="19" s="1"/>
  <c r="B68" i="19"/>
  <c r="A68" i="19"/>
  <c r="I67" i="19"/>
  <c r="O67" i="19" s="1"/>
  <c r="Q67" i="19" s="1"/>
  <c r="H67" i="19"/>
  <c r="G67" i="19"/>
  <c r="C67" i="19"/>
  <c r="E67" i="19" s="1"/>
  <c r="B67" i="19"/>
  <c r="A67" i="19"/>
  <c r="I66" i="19"/>
  <c r="O66" i="19" s="1"/>
  <c r="H66" i="19"/>
  <c r="G66" i="19"/>
  <c r="C66" i="19"/>
  <c r="D66" i="19" s="1"/>
  <c r="B66" i="19"/>
  <c r="A66" i="19"/>
  <c r="I65" i="19"/>
  <c r="H65" i="19"/>
  <c r="G65" i="19"/>
  <c r="C65" i="19"/>
  <c r="E65" i="19" s="1"/>
  <c r="B65" i="19"/>
  <c r="A65" i="19"/>
  <c r="I64" i="19"/>
  <c r="O64" i="19" s="1"/>
  <c r="P64" i="19" s="1"/>
  <c r="H64" i="19"/>
  <c r="G64" i="19"/>
  <c r="C64" i="19"/>
  <c r="D64" i="19" s="1"/>
  <c r="B64" i="19"/>
  <c r="A64" i="19"/>
  <c r="O63" i="19"/>
  <c r="Q63" i="19" s="1"/>
  <c r="I63" i="19"/>
  <c r="H63" i="19"/>
  <c r="G63" i="19"/>
  <c r="C63" i="19"/>
  <c r="E63" i="19" s="1"/>
  <c r="B63" i="19"/>
  <c r="A63" i="19"/>
  <c r="I62" i="19"/>
  <c r="O62" i="19" s="1"/>
  <c r="H62" i="19"/>
  <c r="G62" i="19"/>
  <c r="E62" i="19"/>
  <c r="C62" i="19"/>
  <c r="D62" i="19" s="1"/>
  <c r="B62" i="19"/>
  <c r="A62" i="19"/>
  <c r="I61" i="19"/>
  <c r="O61" i="19" s="1"/>
  <c r="H61" i="19"/>
  <c r="G61" i="19"/>
  <c r="D61" i="19"/>
  <c r="C61" i="19"/>
  <c r="E61" i="19" s="1"/>
  <c r="B61" i="19"/>
  <c r="A61" i="19"/>
  <c r="I60" i="19"/>
  <c r="O60" i="19" s="1"/>
  <c r="P60" i="19" s="1"/>
  <c r="H60" i="19"/>
  <c r="G60" i="19"/>
  <c r="E60" i="19"/>
  <c r="C60" i="19"/>
  <c r="D60" i="19" s="1"/>
  <c r="B60" i="19"/>
  <c r="A60" i="19"/>
  <c r="I59" i="19"/>
  <c r="O59" i="19" s="1"/>
  <c r="Q59" i="19" s="1"/>
  <c r="H59" i="19"/>
  <c r="G59" i="19"/>
  <c r="C59" i="19"/>
  <c r="E59" i="19" s="1"/>
  <c r="B59" i="19"/>
  <c r="A59" i="19"/>
  <c r="I58" i="19"/>
  <c r="O58" i="19" s="1"/>
  <c r="H58" i="19"/>
  <c r="G58" i="19"/>
  <c r="E58" i="19"/>
  <c r="C58" i="19"/>
  <c r="D58" i="19" s="1"/>
  <c r="B58" i="19"/>
  <c r="A58" i="19"/>
  <c r="I57" i="19"/>
  <c r="H57" i="19"/>
  <c r="G57" i="19"/>
  <c r="C57" i="19"/>
  <c r="E57" i="19" s="1"/>
  <c r="B57" i="19"/>
  <c r="A57" i="19"/>
  <c r="I56" i="19"/>
  <c r="O56" i="19" s="1"/>
  <c r="P56" i="19" s="1"/>
  <c r="H56" i="19"/>
  <c r="G56" i="19"/>
  <c r="C56" i="19"/>
  <c r="D56" i="19" s="1"/>
  <c r="B56" i="19"/>
  <c r="A56" i="19"/>
  <c r="O55" i="19"/>
  <c r="Q55" i="19" s="1"/>
  <c r="I55" i="19"/>
  <c r="H55" i="19"/>
  <c r="G55" i="19"/>
  <c r="C55" i="19"/>
  <c r="E55" i="19" s="1"/>
  <c r="B55" i="19"/>
  <c r="A55" i="19"/>
  <c r="I54" i="19"/>
  <c r="O54" i="19" s="1"/>
  <c r="H54" i="19"/>
  <c r="G54" i="19"/>
  <c r="E54" i="19"/>
  <c r="C54" i="19"/>
  <c r="D54" i="19" s="1"/>
  <c r="B54" i="19"/>
  <c r="A54" i="19"/>
  <c r="I53" i="19"/>
  <c r="O53" i="19" s="1"/>
  <c r="H53" i="19"/>
  <c r="G53" i="19"/>
  <c r="D53" i="19"/>
  <c r="C53" i="19"/>
  <c r="E53" i="19" s="1"/>
  <c r="B53" i="19"/>
  <c r="A53" i="19"/>
  <c r="I52" i="19"/>
  <c r="O52" i="19" s="1"/>
  <c r="P52" i="19" s="1"/>
  <c r="H52" i="19"/>
  <c r="G52" i="19"/>
  <c r="E52" i="19"/>
  <c r="C52" i="19"/>
  <c r="D52" i="19" s="1"/>
  <c r="B52" i="19"/>
  <c r="A52" i="19"/>
  <c r="I51" i="19"/>
  <c r="O51" i="19" s="1"/>
  <c r="Q51" i="19" s="1"/>
  <c r="H51" i="19"/>
  <c r="G51" i="19"/>
  <c r="C51" i="19"/>
  <c r="E51" i="19" s="1"/>
  <c r="B51" i="19"/>
  <c r="A51" i="19"/>
  <c r="I50" i="19"/>
  <c r="O50" i="19" s="1"/>
  <c r="H50" i="19"/>
  <c r="G50" i="19"/>
  <c r="C50" i="19"/>
  <c r="D50" i="19" s="1"/>
  <c r="B50" i="19"/>
  <c r="A50" i="19"/>
  <c r="I49" i="19"/>
  <c r="H49" i="19"/>
  <c r="G49" i="19"/>
  <c r="C49" i="19"/>
  <c r="E49" i="19" s="1"/>
  <c r="B49" i="19"/>
  <c r="A49" i="19"/>
  <c r="I48" i="19"/>
  <c r="O48" i="19" s="1"/>
  <c r="P48" i="19" s="1"/>
  <c r="H48" i="19"/>
  <c r="G48" i="19"/>
  <c r="C48" i="19"/>
  <c r="D48" i="19" s="1"/>
  <c r="B48" i="19"/>
  <c r="A48" i="19"/>
  <c r="I47" i="19"/>
  <c r="O47" i="19" s="1"/>
  <c r="H47" i="19"/>
  <c r="G47" i="19"/>
  <c r="D47" i="19"/>
  <c r="C47" i="19"/>
  <c r="E47" i="19" s="1"/>
  <c r="B47" i="19"/>
  <c r="A47" i="19"/>
  <c r="I46" i="19"/>
  <c r="O46" i="19" s="1"/>
  <c r="H46" i="19"/>
  <c r="G46" i="19"/>
  <c r="E46" i="19"/>
  <c r="C46" i="19"/>
  <c r="D46" i="19" s="1"/>
  <c r="B46" i="19"/>
  <c r="A46" i="19"/>
  <c r="I45" i="19"/>
  <c r="O45" i="19" s="1"/>
  <c r="H45" i="19"/>
  <c r="G45" i="19"/>
  <c r="C45" i="19"/>
  <c r="E45" i="19" s="1"/>
  <c r="B45" i="19"/>
  <c r="A45" i="19"/>
  <c r="I44" i="19"/>
  <c r="O44" i="19" s="1"/>
  <c r="P44" i="19" s="1"/>
  <c r="H44" i="19"/>
  <c r="G44" i="19"/>
  <c r="E44" i="19"/>
  <c r="D44" i="19"/>
  <c r="C44" i="19"/>
  <c r="B44" i="19"/>
  <c r="A44" i="19"/>
  <c r="I43" i="19"/>
  <c r="O43" i="19" s="1"/>
  <c r="H43" i="19"/>
  <c r="G43" i="19"/>
  <c r="C43" i="19"/>
  <c r="E43" i="19" s="1"/>
  <c r="B43" i="19"/>
  <c r="A43" i="19"/>
  <c r="I42" i="19"/>
  <c r="O42" i="19" s="1"/>
  <c r="H42" i="19"/>
  <c r="G42" i="19"/>
  <c r="C42" i="19"/>
  <c r="E42" i="19" s="1"/>
  <c r="B42" i="19"/>
  <c r="A42" i="19"/>
  <c r="I41" i="19"/>
  <c r="H41" i="19"/>
  <c r="G41" i="19"/>
  <c r="C41" i="19"/>
  <c r="E41" i="19" s="1"/>
  <c r="B41" i="19"/>
  <c r="A41" i="19"/>
  <c r="O40" i="19"/>
  <c r="Q40" i="19" s="1"/>
  <c r="I40" i="19"/>
  <c r="H40" i="19"/>
  <c r="G40" i="19"/>
  <c r="C40" i="19"/>
  <c r="E40" i="19" s="1"/>
  <c r="B40" i="19"/>
  <c r="A40" i="19"/>
  <c r="I39" i="19"/>
  <c r="O39" i="19" s="1"/>
  <c r="H39" i="19"/>
  <c r="G39" i="19"/>
  <c r="D39" i="19"/>
  <c r="C39" i="19"/>
  <c r="E39" i="19" s="1"/>
  <c r="B39" i="19"/>
  <c r="A39" i="19"/>
  <c r="I38" i="19"/>
  <c r="O38" i="19" s="1"/>
  <c r="H38" i="19"/>
  <c r="G38" i="19"/>
  <c r="E38" i="19"/>
  <c r="D38" i="19"/>
  <c r="C38" i="19"/>
  <c r="B38" i="19"/>
  <c r="A38" i="19"/>
  <c r="I37" i="19"/>
  <c r="O37" i="19" s="1"/>
  <c r="Q37" i="19" s="1"/>
  <c r="H37" i="19"/>
  <c r="G37" i="19"/>
  <c r="D37" i="19"/>
  <c r="C37" i="19"/>
  <c r="E37" i="19" s="1"/>
  <c r="B37" i="19"/>
  <c r="A37" i="19"/>
  <c r="I36" i="19"/>
  <c r="O36" i="19" s="1"/>
  <c r="Q36" i="19" s="1"/>
  <c r="H36" i="19"/>
  <c r="G36" i="19"/>
  <c r="C36" i="19"/>
  <c r="E36" i="19" s="1"/>
  <c r="B36" i="19"/>
  <c r="A36" i="19"/>
  <c r="I35" i="19"/>
  <c r="O35" i="19" s="1"/>
  <c r="H35" i="19"/>
  <c r="G35" i="19"/>
  <c r="D35" i="19"/>
  <c r="C35" i="19"/>
  <c r="E35" i="19" s="1"/>
  <c r="B35" i="19"/>
  <c r="A35" i="19"/>
  <c r="I34" i="19"/>
  <c r="O34" i="19" s="1"/>
  <c r="H34" i="19"/>
  <c r="G34" i="19"/>
  <c r="E34" i="19"/>
  <c r="D34" i="19"/>
  <c r="C34" i="19"/>
  <c r="B34" i="19"/>
  <c r="A34" i="19"/>
  <c r="I33" i="19"/>
  <c r="H33" i="19"/>
  <c r="G33" i="19"/>
  <c r="D33" i="19"/>
  <c r="C33" i="19"/>
  <c r="E33" i="19" s="1"/>
  <c r="B33" i="19"/>
  <c r="A33" i="19"/>
  <c r="I32" i="19"/>
  <c r="O32" i="19" s="1"/>
  <c r="Q32" i="19" s="1"/>
  <c r="H32" i="19"/>
  <c r="G32" i="19"/>
  <c r="E32" i="19"/>
  <c r="D32" i="19"/>
  <c r="C32" i="19"/>
  <c r="B32" i="19"/>
  <c r="A32" i="19"/>
  <c r="I31" i="19"/>
  <c r="O31" i="19" s="1"/>
  <c r="H31" i="19"/>
  <c r="G31" i="19"/>
  <c r="C31" i="19"/>
  <c r="E31" i="19" s="1"/>
  <c r="B31" i="19"/>
  <c r="A31" i="19"/>
  <c r="I30" i="19"/>
  <c r="O30" i="19" s="1"/>
  <c r="H30" i="19"/>
  <c r="G30" i="19"/>
  <c r="C30" i="19"/>
  <c r="E30" i="19" s="1"/>
  <c r="B30" i="19"/>
  <c r="A30" i="19"/>
  <c r="I29" i="19"/>
  <c r="O29" i="19" s="1"/>
  <c r="Q29" i="19" s="1"/>
  <c r="H29" i="19"/>
  <c r="G29" i="19"/>
  <c r="C29" i="19"/>
  <c r="E29" i="19" s="1"/>
  <c r="B29" i="19"/>
  <c r="A29" i="19"/>
  <c r="I28" i="19"/>
  <c r="O28" i="19" s="1"/>
  <c r="Q28" i="19" s="1"/>
  <c r="H28" i="19"/>
  <c r="G28" i="19"/>
  <c r="C28" i="19"/>
  <c r="E28" i="19" s="1"/>
  <c r="B28" i="19"/>
  <c r="A28" i="19"/>
  <c r="I27" i="19"/>
  <c r="O27" i="19" s="1"/>
  <c r="H27" i="19"/>
  <c r="G27" i="19"/>
  <c r="C27" i="19"/>
  <c r="E27" i="19" s="1"/>
  <c r="B27" i="19"/>
  <c r="A27" i="19"/>
  <c r="I26" i="19"/>
  <c r="O26" i="19" s="1"/>
  <c r="H26" i="19"/>
  <c r="G26" i="19"/>
  <c r="C26" i="19"/>
  <c r="E26" i="19" s="1"/>
  <c r="B26" i="19"/>
  <c r="A26" i="19"/>
  <c r="I25" i="19"/>
  <c r="H25" i="19"/>
  <c r="G25" i="19"/>
  <c r="C25" i="19"/>
  <c r="E25" i="19" s="1"/>
  <c r="B25" i="19"/>
  <c r="A25" i="19"/>
  <c r="I24" i="19"/>
  <c r="O24" i="19" s="1"/>
  <c r="Q24" i="19" s="1"/>
  <c r="H24" i="19"/>
  <c r="G24" i="19"/>
  <c r="C24" i="19"/>
  <c r="E24" i="19" s="1"/>
  <c r="B24" i="19"/>
  <c r="A24" i="19"/>
  <c r="I23" i="19"/>
  <c r="O23" i="19" s="1"/>
  <c r="H23" i="19"/>
  <c r="G23" i="19"/>
  <c r="C23" i="19"/>
  <c r="E23" i="19" s="1"/>
  <c r="B23" i="19"/>
  <c r="A23" i="19"/>
  <c r="I22" i="19"/>
  <c r="O22" i="19" s="1"/>
  <c r="H22" i="19"/>
  <c r="G22" i="19"/>
  <c r="D22" i="19"/>
  <c r="C22" i="19"/>
  <c r="E22" i="19" s="1"/>
  <c r="B22" i="19"/>
  <c r="A22" i="19"/>
  <c r="I21" i="19"/>
  <c r="O21" i="19" s="1"/>
  <c r="P21" i="19" s="1"/>
  <c r="H21" i="19"/>
  <c r="G21" i="19"/>
  <c r="D21" i="19"/>
  <c r="C21" i="19"/>
  <c r="E21" i="19" s="1"/>
  <c r="B21" i="19"/>
  <c r="A21" i="19"/>
  <c r="I20" i="19"/>
  <c r="O20" i="19" s="1"/>
  <c r="Q20" i="19" s="1"/>
  <c r="H20" i="19"/>
  <c r="G20" i="19"/>
  <c r="E20" i="19"/>
  <c r="C20" i="19"/>
  <c r="D20" i="19" s="1"/>
  <c r="B20" i="19"/>
  <c r="A20" i="19"/>
  <c r="I19" i="19"/>
  <c r="O19" i="19" s="1"/>
  <c r="H19" i="19"/>
  <c r="G19" i="19"/>
  <c r="C19" i="19"/>
  <c r="E19" i="19" s="1"/>
  <c r="B19" i="19"/>
  <c r="A19" i="19"/>
  <c r="I18" i="19"/>
  <c r="O18" i="19" s="1"/>
  <c r="H18" i="19"/>
  <c r="G18" i="19"/>
  <c r="C18" i="19"/>
  <c r="D18" i="19" s="1"/>
  <c r="B18" i="19"/>
  <c r="A18" i="19"/>
  <c r="I17" i="19"/>
  <c r="H17" i="19"/>
  <c r="G17" i="19"/>
  <c r="C17" i="19"/>
  <c r="E17" i="19" s="1"/>
  <c r="B17" i="19"/>
  <c r="A17" i="19"/>
  <c r="I16" i="19"/>
  <c r="O16" i="19" s="1"/>
  <c r="P16" i="19" s="1"/>
  <c r="H16" i="19"/>
  <c r="G16" i="19"/>
  <c r="C16" i="19"/>
  <c r="D16" i="19" s="1"/>
  <c r="B16" i="19"/>
  <c r="A16" i="19"/>
  <c r="I15" i="19"/>
  <c r="O15" i="19" s="1"/>
  <c r="H15" i="19"/>
  <c r="G15" i="19"/>
  <c r="C15" i="19"/>
  <c r="D15" i="19" s="1"/>
  <c r="B15" i="19"/>
  <c r="A15" i="19"/>
  <c r="I14" i="19"/>
  <c r="O14" i="19" s="1"/>
  <c r="H14" i="19"/>
  <c r="G14" i="19"/>
  <c r="C14" i="19"/>
  <c r="E14" i="19" s="1"/>
  <c r="B14" i="19"/>
  <c r="A14" i="19"/>
  <c r="I13" i="19"/>
  <c r="O13" i="19" s="1"/>
  <c r="Q13" i="19" s="1"/>
  <c r="H13" i="19"/>
  <c r="G13" i="19"/>
  <c r="C13" i="19"/>
  <c r="E13" i="19" s="1"/>
  <c r="B13" i="19"/>
  <c r="A13" i="19"/>
  <c r="I12" i="19"/>
  <c r="O12" i="19" s="1"/>
  <c r="Q12" i="19" s="1"/>
  <c r="H12" i="19"/>
  <c r="G12" i="19"/>
  <c r="C12" i="19"/>
  <c r="D12" i="19" s="1"/>
  <c r="B12" i="19"/>
  <c r="A12" i="19"/>
  <c r="I11" i="19"/>
  <c r="O11" i="19" s="1"/>
  <c r="H11" i="19"/>
  <c r="G11" i="19"/>
  <c r="C11" i="19"/>
  <c r="E11" i="19" s="1"/>
  <c r="B11" i="19"/>
  <c r="A11" i="19"/>
  <c r="I10" i="19"/>
  <c r="O10" i="19" s="1"/>
  <c r="H10" i="19"/>
  <c r="G10" i="19"/>
  <c r="C10" i="19"/>
  <c r="E10" i="19" s="1"/>
  <c r="B10" i="19"/>
  <c r="A10" i="19"/>
  <c r="I9" i="19"/>
  <c r="H9" i="19"/>
  <c r="G9" i="19"/>
  <c r="C9" i="19"/>
  <c r="E9" i="19" s="1"/>
  <c r="B9" i="19"/>
  <c r="A9" i="19"/>
  <c r="I8" i="19"/>
  <c r="O8" i="19" s="1"/>
  <c r="Q8" i="19" s="1"/>
  <c r="H8" i="19"/>
  <c r="G8" i="19"/>
  <c r="E8" i="19"/>
  <c r="D8" i="19"/>
  <c r="C8" i="19"/>
  <c r="B8" i="19"/>
  <c r="A8" i="19"/>
  <c r="I7" i="19"/>
  <c r="O7" i="19" s="1"/>
  <c r="H7" i="19"/>
  <c r="G7" i="19"/>
  <c r="C7" i="19"/>
  <c r="E7" i="19" s="1"/>
  <c r="B7" i="19"/>
  <c r="A7" i="19"/>
  <c r="I6" i="19"/>
  <c r="O6" i="19" s="1"/>
  <c r="H6" i="19"/>
  <c r="G6" i="19"/>
  <c r="C6" i="19"/>
  <c r="E6" i="19" s="1"/>
  <c r="B6" i="19"/>
  <c r="A6" i="19"/>
  <c r="I5" i="19"/>
  <c r="H5" i="19"/>
  <c r="G5" i="19"/>
  <c r="C5" i="19"/>
  <c r="E5" i="19" s="1"/>
  <c r="B5" i="19"/>
  <c r="A5" i="19"/>
  <c r="O123" i="20" l="1"/>
  <c r="O9" i="19"/>
  <c r="D31" i="19"/>
  <c r="E50" i="19"/>
  <c r="E66" i="19"/>
  <c r="E74" i="19"/>
  <c r="D107" i="19"/>
  <c r="E12" i="19"/>
  <c r="D30" i="19"/>
  <c r="D49" i="19"/>
  <c r="D57" i="19"/>
  <c r="D65" i="19"/>
  <c r="E106" i="19"/>
  <c r="D10" i="19"/>
  <c r="E16" i="19"/>
  <c r="D28" i="19"/>
  <c r="D29" i="19"/>
  <c r="D41" i="19"/>
  <c r="E48" i="19"/>
  <c r="E56" i="19"/>
  <c r="E64" i="19"/>
  <c r="D71" i="19"/>
  <c r="D72" i="19"/>
  <c r="D95" i="19"/>
  <c r="D105" i="19"/>
  <c r="E122" i="19"/>
  <c r="E142" i="19"/>
  <c r="D17" i="19"/>
  <c r="E89" i="19"/>
  <c r="E18" i="19"/>
  <c r="E82" i="19"/>
  <c r="D135" i="19"/>
  <c r="E150" i="19"/>
  <c r="O129" i="19"/>
  <c r="P86" i="19"/>
  <c r="D13" i="19"/>
  <c r="D14" i="19"/>
  <c r="D36" i="19"/>
  <c r="D40" i="19"/>
  <c r="D42" i="19"/>
  <c r="D43" i="19"/>
  <c r="D45" i="19"/>
  <c r="Q90" i="19"/>
  <c r="E110" i="19"/>
  <c r="D123" i="19"/>
  <c r="E130" i="19"/>
  <c r="D143" i="19"/>
  <c r="E166" i="19"/>
  <c r="D6" i="19"/>
  <c r="D24" i="19"/>
  <c r="D26" i="19"/>
  <c r="D78" i="19"/>
  <c r="D81" i="19"/>
  <c r="D92" i="19"/>
  <c r="D103" i="19"/>
  <c r="E114" i="19"/>
  <c r="D127" i="19"/>
  <c r="E134" i="19"/>
  <c r="D147" i="19"/>
  <c r="D25" i="19"/>
  <c r="D75" i="19"/>
  <c r="D88" i="19"/>
  <c r="E90" i="19"/>
  <c r="D91" i="19"/>
  <c r="D100" i="19"/>
  <c r="E101" i="19"/>
  <c r="E102" i="19"/>
  <c r="E126" i="19"/>
  <c r="E146" i="19"/>
  <c r="E158" i="19"/>
  <c r="D51" i="19"/>
  <c r="D55" i="19"/>
  <c r="D59" i="19"/>
  <c r="D63" i="19"/>
  <c r="D67" i="19"/>
  <c r="E98" i="19"/>
  <c r="P106" i="19"/>
  <c r="E118" i="19"/>
  <c r="E138" i="19"/>
  <c r="D151" i="19"/>
  <c r="E162" i="19"/>
  <c r="O165" i="20"/>
  <c r="O157" i="20"/>
  <c r="O149" i="20"/>
  <c r="O141" i="20"/>
  <c r="O133" i="20"/>
  <c r="O125" i="20"/>
  <c r="O117" i="20"/>
  <c r="O109" i="20"/>
  <c r="O101" i="20"/>
  <c r="O93" i="20"/>
  <c r="O85" i="20"/>
  <c r="O77" i="20"/>
  <c r="O69" i="20"/>
  <c r="O61" i="20"/>
  <c r="O53" i="20"/>
  <c r="O45" i="20"/>
  <c r="O37" i="20"/>
  <c r="O29" i="20"/>
  <c r="O21" i="20"/>
  <c r="O13" i="20"/>
  <c r="O151" i="21"/>
  <c r="O143" i="21"/>
  <c r="O135" i="21"/>
  <c r="O165" i="19"/>
  <c r="P165" i="19" s="1"/>
  <c r="O157" i="19"/>
  <c r="O149" i="19"/>
  <c r="O141" i="19"/>
  <c r="P141" i="19" s="1"/>
  <c r="O133" i="19"/>
  <c r="P133" i="19" s="1"/>
  <c r="O125" i="19"/>
  <c r="O117" i="19"/>
  <c r="O161" i="19"/>
  <c r="P161" i="19" s="1"/>
  <c r="O153" i="19"/>
  <c r="Q153" i="19" s="1"/>
  <c r="O145" i="19"/>
  <c r="O137" i="19"/>
  <c r="O121" i="19"/>
  <c r="Q121" i="19" s="1"/>
  <c r="O113" i="19"/>
  <c r="Q113" i="19" s="1"/>
  <c r="O105" i="19"/>
  <c r="P105" i="19" s="1"/>
  <c r="O97" i="19"/>
  <c r="Q97" i="19" s="1"/>
  <c r="O41" i="19"/>
  <c r="Q41" i="19" s="1"/>
  <c r="O33" i="19"/>
  <c r="Q33" i="19" s="1"/>
  <c r="O25" i="19"/>
  <c r="Q25" i="19" s="1"/>
  <c r="O17" i="19"/>
  <c r="Q17" i="19" s="1"/>
  <c r="O163" i="20"/>
  <c r="O155" i="20"/>
  <c r="O147" i="20"/>
  <c r="O139" i="20"/>
  <c r="O131" i="20"/>
  <c r="O115" i="20"/>
  <c r="O107" i="20"/>
  <c r="O99" i="20"/>
  <c r="O91" i="20"/>
  <c r="O83" i="20"/>
  <c r="O75" i="20"/>
  <c r="O67" i="20"/>
  <c r="O51" i="20"/>
  <c r="O43" i="20"/>
  <c r="O35" i="20"/>
  <c r="O27" i="20"/>
  <c r="O19" i="20"/>
  <c r="O11" i="20"/>
  <c r="O165" i="21"/>
  <c r="O157" i="21"/>
  <c r="O149" i="21"/>
  <c r="O141" i="21"/>
  <c r="O133" i="21"/>
  <c r="O125" i="21"/>
  <c r="O117" i="21"/>
  <c r="O109" i="21"/>
  <c r="O101" i="21"/>
  <c r="O93" i="21"/>
  <c r="O85" i="21"/>
  <c r="O77" i="21"/>
  <c r="O69" i="21"/>
  <c r="O61" i="21"/>
  <c r="O53" i="21"/>
  <c r="O45" i="21"/>
  <c r="O37" i="21"/>
  <c r="O29" i="21"/>
  <c r="O21" i="21"/>
  <c r="O13" i="21"/>
  <c r="O49" i="19"/>
  <c r="Q49" i="19" s="1"/>
  <c r="O65" i="19"/>
  <c r="Q65" i="19" s="1"/>
  <c r="P80" i="19"/>
  <c r="O81" i="19"/>
  <c r="Q81" i="19" s="1"/>
  <c r="P82" i="19"/>
  <c r="Q56" i="19"/>
  <c r="Q76" i="19"/>
  <c r="O57" i="19"/>
  <c r="Q68" i="19"/>
  <c r="O160" i="20"/>
  <c r="O122" i="21"/>
  <c r="O73" i="19"/>
  <c r="Q73" i="19" s="1"/>
  <c r="Q52" i="19"/>
  <c r="O158" i="19"/>
  <c r="Q158" i="19" s="1"/>
  <c r="O152" i="20"/>
  <c r="O89" i="19"/>
  <c r="P89" i="19" s="1"/>
  <c r="O130" i="21"/>
  <c r="O138" i="21"/>
  <c r="O146" i="21"/>
  <c r="O154" i="21"/>
  <c r="O162" i="21"/>
  <c r="Q60" i="19"/>
  <c r="Q64" i="19"/>
  <c r="Q78" i="19"/>
  <c r="Q72" i="19"/>
  <c r="P98" i="19"/>
  <c r="P102" i="19"/>
  <c r="Q44" i="19"/>
  <c r="Q48" i="19"/>
  <c r="P94" i="19"/>
  <c r="Q21" i="19"/>
  <c r="Q83" i="19"/>
  <c r="P83" i="19"/>
  <c r="Q87" i="19"/>
  <c r="P87" i="19"/>
  <c r="P93" i="19"/>
  <c r="Q93" i="19"/>
  <c r="Q43" i="19"/>
  <c r="P43" i="19"/>
  <c r="Q53" i="19"/>
  <c r="P53" i="19"/>
  <c r="Q58" i="19"/>
  <c r="P58" i="19"/>
  <c r="Q19" i="19"/>
  <c r="P19" i="19"/>
  <c r="P85" i="19"/>
  <c r="Q85" i="19"/>
  <c r="Q45" i="19"/>
  <c r="P45" i="19"/>
  <c r="P6" i="19"/>
  <c r="Q6" i="19"/>
  <c r="Q9" i="19"/>
  <c r="P9" i="19"/>
  <c r="Q30" i="19"/>
  <c r="P30" i="19"/>
  <c r="Q38" i="19"/>
  <c r="P38" i="19"/>
  <c r="Q46" i="19"/>
  <c r="P46" i="19"/>
  <c r="Q61" i="19"/>
  <c r="P61" i="19"/>
  <c r="Q66" i="19"/>
  <c r="P66" i="19"/>
  <c r="Q74" i="19"/>
  <c r="P74" i="19"/>
  <c r="Q108" i="19"/>
  <c r="P108" i="19"/>
  <c r="Q35" i="19"/>
  <c r="P35" i="19"/>
  <c r="P49" i="19"/>
  <c r="Q54" i="19"/>
  <c r="P54" i="19"/>
  <c r="Q69" i="19"/>
  <c r="P69" i="19"/>
  <c r="Q77" i="19"/>
  <c r="P77" i="19"/>
  <c r="P84" i="19"/>
  <c r="Q84" i="19"/>
  <c r="Q109" i="19"/>
  <c r="P109" i="19"/>
  <c r="Q26" i="19"/>
  <c r="P26" i="19"/>
  <c r="Q7" i="19"/>
  <c r="P7" i="19"/>
  <c r="Q22" i="19"/>
  <c r="P22" i="19"/>
  <c r="Q31" i="19"/>
  <c r="P31" i="19"/>
  <c r="Q39" i="19"/>
  <c r="P39" i="19"/>
  <c r="Q47" i="19"/>
  <c r="P47" i="19"/>
  <c r="P88" i="19"/>
  <c r="Q88" i="19"/>
  <c r="Q89" i="19"/>
  <c r="Q27" i="19"/>
  <c r="P27" i="19"/>
  <c r="Q10" i="19"/>
  <c r="P10" i="19"/>
  <c r="Q14" i="19"/>
  <c r="P14" i="19"/>
  <c r="Q23" i="19"/>
  <c r="P23" i="19"/>
  <c r="Q57" i="19"/>
  <c r="P57" i="19"/>
  <c r="Q62" i="19"/>
  <c r="P62" i="19"/>
  <c r="Q101" i="19"/>
  <c r="P101" i="19"/>
  <c r="Q18" i="19"/>
  <c r="P18" i="19"/>
  <c r="Q11" i="19"/>
  <c r="P11" i="19"/>
  <c r="Q15" i="19"/>
  <c r="P15" i="19"/>
  <c r="Q34" i="19"/>
  <c r="P34" i="19"/>
  <c r="Q42" i="19"/>
  <c r="P42" i="19"/>
  <c r="Q50" i="19"/>
  <c r="P50" i="19"/>
  <c r="Q70" i="19"/>
  <c r="P70" i="19"/>
  <c r="Q92" i="19"/>
  <c r="P92" i="19"/>
  <c r="Q100" i="19"/>
  <c r="P100" i="19"/>
  <c r="Q107" i="19"/>
  <c r="P107" i="19"/>
  <c r="Q117" i="19"/>
  <c r="P117" i="19"/>
  <c r="Q133" i="19"/>
  <c r="Q149" i="19"/>
  <c r="P149" i="19"/>
  <c r="Q161" i="19"/>
  <c r="Q163" i="19"/>
  <c r="P163" i="19"/>
  <c r="D9" i="19"/>
  <c r="D69" i="19"/>
  <c r="D73" i="19"/>
  <c r="D77" i="19"/>
  <c r="Q96" i="19"/>
  <c r="P96" i="19"/>
  <c r="Q103" i="19"/>
  <c r="P103" i="19"/>
  <c r="Q112" i="19"/>
  <c r="P112" i="19"/>
  <c r="Q114" i="19"/>
  <c r="P114" i="19"/>
  <c r="Q119" i="19"/>
  <c r="P119" i="19"/>
  <c r="Q128" i="19"/>
  <c r="P128" i="19"/>
  <c r="Q130" i="19"/>
  <c r="P130" i="19"/>
  <c r="Q135" i="19"/>
  <c r="P135" i="19"/>
  <c r="Q144" i="19"/>
  <c r="P144" i="19"/>
  <c r="Q146" i="19"/>
  <c r="P146" i="19"/>
  <c r="Q151" i="19"/>
  <c r="P151" i="19"/>
  <c r="P13" i="19"/>
  <c r="P17" i="19"/>
  <c r="P25" i="19"/>
  <c r="P29" i="19"/>
  <c r="P37" i="19"/>
  <c r="D84" i="19"/>
  <c r="D96" i="19"/>
  <c r="Q99" i="19"/>
  <c r="P99" i="19"/>
  <c r="D109" i="19"/>
  <c r="Q129" i="19"/>
  <c r="P129" i="19"/>
  <c r="Q145" i="19"/>
  <c r="P145" i="19"/>
  <c r="Q156" i="19"/>
  <c r="P156" i="19"/>
  <c r="M168" i="19"/>
  <c r="M169" i="19"/>
  <c r="M167" i="19"/>
  <c r="Q79" i="19"/>
  <c r="P79" i="19"/>
  <c r="Q95" i="19"/>
  <c r="P95" i="19"/>
  <c r="Q115" i="19"/>
  <c r="P115" i="19"/>
  <c r="Q124" i="19"/>
  <c r="P124" i="19"/>
  <c r="Q126" i="19"/>
  <c r="P126" i="19"/>
  <c r="Q131" i="19"/>
  <c r="P131" i="19"/>
  <c r="Q140" i="19"/>
  <c r="P140" i="19"/>
  <c r="Q142" i="19"/>
  <c r="P142" i="19"/>
  <c r="Q147" i="19"/>
  <c r="P147" i="19"/>
  <c r="Q157" i="19"/>
  <c r="P157" i="19"/>
  <c r="Q159" i="19"/>
  <c r="P159" i="19"/>
  <c r="C168" i="19"/>
  <c r="C169" i="19"/>
  <c r="C167" i="19"/>
  <c r="O5" i="19"/>
  <c r="P12" i="19"/>
  <c r="P20" i="19"/>
  <c r="P24" i="19"/>
  <c r="P28" i="19"/>
  <c r="P32" i="19"/>
  <c r="P36" i="19"/>
  <c r="P40" i="19"/>
  <c r="D79" i="19"/>
  <c r="Q91" i="19"/>
  <c r="P91" i="19"/>
  <c r="Q125" i="19"/>
  <c r="P125" i="19"/>
  <c r="Q141" i="19"/>
  <c r="Q164" i="19"/>
  <c r="P164" i="19"/>
  <c r="Q166" i="19"/>
  <c r="P166" i="19"/>
  <c r="D5" i="19"/>
  <c r="D19" i="19"/>
  <c r="D27" i="19"/>
  <c r="Q111" i="19"/>
  <c r="P111" i="19"/>
  <c r="Q120" i="19"/>
  <c r="P120" i="19"/>
  <c r="Q122" i="19"/>
  <c r="P122" i="19"/>
  <c r="Q127" i="19"/>
  <c r="P127" i="19"/>
  <c r="Q136" i="19"/>
  <c r="P136" i="19"/>
  <c r="Q138" i="19"/>
  <c r="P138" i="19"/>
  <c r="Q143" i="19"/>
  <c r="P143" i="19"/>
  <c r="Q152" i="19"/>
  <c r="P152" i="19"/>
  <c r="Q154" i="19"/>
  <c r="P154" i="19"/>
  <c r="I169" i="19"/>
  <c r="I167" i="19"/>
  <c r="I168" i="19"/>
  <c r="D7" i="19"/>
  <c r="D11" i="19"/>
  <c r="Q16" i="19"/>
  <c r="D23" i="19"/>
  <c r="K168" i="19"/>
  <c r="K169" i="19"/>
  <c r="H10" i="23" s="1"/>
  <c r="K167" i="19"/>
  <c r="E15" i="19"/>
  <c r="E167" i="19" s="1"/>
  <c r="P51" i="19"/>
  <c r="P55" i="19"/>
  <c r="P59" i="19"/>
  <c r="P63" i="19"/>
  <c r="P67" i="19"/>
  <c r="P71" i="19"/>
  <c r="P75" i="19"/>
  <c r="D85" i="19"/>
  <c r="D93" i="19"/>
  <c r="P97" i="19"/>
  <c r="P110" i="19"/>
  <c r="P121" i="19"/>
  <c r="Q137" i="19"/>
  <c r="P137" i="19"/>
  <c r="Q155" i="19"/>
  <c r="P155" i="19"/>
  <c r="G169" i="19"/>
  <c r="G167" i="19"/>
  <c r="G168" i="19"/>
  <c r="H169" i="19"/>
  <c r="H167" i="19"/>
  <c r="H168" i="19"/>
  <c r="P8" i="19"/>
  <c r="L168" i="19"/>
  <c r="L169" i="19"/>
  <c r="H14" i="23" s="1"/>
  <c r="L167" i="19"/>
  <c r="Q104" i="19"/>
  <c r="P104" i="19"/>
  <c r="Q116" i="19"/>
  <c r="P116" i="19"/>
  <c r="Q118" i="19"/>
  <c r="P118" i="19"/>
  <c r="Q123" i="19"/>
  <c r="P123" i="19"/>
  <c r="Q132" i="19"/>
  <c r="P132" i="19"/>
  <c r="Q134" i="19"/>
  <c r="P134" i="19"/>
  <c r="Q139" i="19"/>
  <c r="P139" i="19"/>
  <c r="Q148" i="19"/>
  <c r="P148" i="19"/>
  <c r="Q150" i="19"/>
  <c r="P150" i="19"/>
  <c r="Q160" i="19"/>
  <c r="P160" i="19"/>
  <c r="Q162" i="19"/>
  <c r="P162" i="19"/>
  <c r="C168" i="20"/>
  <c r="C167" i="20"/>
  <c r="C169" i="20"/>
  <c r="M168" i="20"/>
  <c r="M167" i="20"/>
  <c r="M169" i="20"/>
  <c r="H12" i="24" s="1"/>
  <c r="D113" i="19"/>
  <c r="D117" i="19"/>
  <c r="D121" i="19"/>
  <c r="D125" i="19"/>
  <c r="D129" i="19"/>
  <c r="D133" i="19"/>
  <c r="D137" i="19"/>
  <c r="D141" i="19"/>
  <c r="D145" i="19"/>
  <c r="D149" i="19"/>
  <c r="D153" i="19"/>
  <c r="D157" i="19"/>
  <c r="D161" i="19"/>
  <c r="D165" i="19"/>
  <c r="D167" i="20"/>
  <c r="D169" i="20"/>
  <c r="H10" i="24" s="1"/>
  <c r="D168" i="20"/>
  <c r="O5" i="20"/>
  <c r="E167" i="20"/>
  <c r="E169" i="20"/>
  <c r="E168" i="20"/>
  <c r="D112" i="19"/>
  <c r="D116" i="19"/>
  <c r="D120" i="19"/>
  <c r="D124" i="19"/>
  <c r="D128" i="19"/>
  <c r="D132" i="19"/>
  <c r="D136" i="19"/>
  <c r="D140" i="19"/>
  <c r="D144" i="19"/>
  <c r="D148" i="19"/>
  <c r="D152" i="19"/>
  <c r="D156" i="19"/>
  <c r="D160" i="19"/>
  <c r="D164" i="19"/>
  <c r="G169" i="20"/>
  <c r="G168" i="20"/>
  <c r="G167" i="20"/>
  <c r="H169" i="20"/>
  <c r="H168" i="20"/>
  <c r="H167" i="20"/>
  <c r="D155" i="19"/>
  <c r="D159" i="19"/>
  <c r="D163" i="19"/>
  <c r="I169" i="20"/>
  <c r="I168" i="20"/>
  <c r="I167" i="20"/>
  <c r="O18" i="20"/>
  <c r="O26" i="20"/>
  <c r="O34" i="20"/>
  <c r="O42" i="20"/>
  <c r="O50" i="20"/>
  <c r="O58" i="20"/>
  <c r="K169" i="20"/>
  <c r="K168" i="20"/>
  <c r="K167" i="20"/>
  <c r="O16" i="20"/>
  <c r="L168" i="20"/>
  <c r="L167" i="20"/>
  <c r="L169" i="20"/>
  <c r="O14" i="20"/>
  <c r="O24" i="20"/>
  <c r="O32" i="20"/>
  <c r="O40" i="20"/>
  <c r="O48" i="20"/>
  <c r="O56" i="20"/>
  <c r="H167" i="21"/>
  <c r="H169" i="21"/>
  <c r="H168" i="21"/>
  <c r="I167" i="21"/>
  <c r="I169" i="21"/>
  <c r="I168" i="21"/>
  <c r="E15" i="21"/>
  <c r="K169" i="21"/>
  <c r="K168" i="21"/>
  <c r="K167" i="21"/>
  <c r="E13" i="21"/>
  <c r="L169" i="21"/>
  <c r="L168" i="21"/>
  <c r="L167" i="21"/>
  <c r="E11" i="21"/>
  <c r="M169" i="21"/>
  <c r="H19" i="24" s="1"/>
  <c r="M168" i="21"/>
  <c r="M167" i="21"/>
  <c r="E9" i="21"/>
  <c r="C169" i="21"/>
  <c r="C168" i="21"/>
  <c r="C167" i="21"/>
  <c r="O5" i="21"/>
  <c r="D169" i="21"/>
  <c r="H17" i="24" s="1"/>
  <c r="E5" i="21"/>
  <c r="D168" i="21"/>
  <c r="D167" i="21"/>
  <c r="O18" i="21"/>
  <c r="G168" i="21"/>
  <c r="G167" i="21"/>
  <c r="G169" i="21"/>
  <c r="E17" i="21"/>
  <c r="K6" i="18"/>
  <c r="L6" i="18"/>
  <c r="M6" i="18"/>
  <c r="K7" i="18"/>
  <c r="L7" i="18"/>
  <c r="M7" i="18"/>
  <c r="K8" i="18"/>
  <c r="L8" i="18"/>
  <c r="M8" i="18"/>
  <c r="K9" i="18"/>
  <c r="L9" i="18"/>
  <c r="M9" i="18"/>
  <c r="K10" i="18"/>
  <c r="L10" i="18"/>
  <c r="M10" i="18"/>
  <c r="K11" i="18"/>
  <c r="L11" i="18"/>
  <c r="M11" i="18"/>
  <c r="K12" i="18"/>
  <c r="L12" i="18"/>
  <c r="M12" i="18"/>
  <c r="K13" i="18"/>
  <c r="L13" i="18"/>
  <c r="M13" i="18"/>
  <c r="K14" i="18"/>
  <c r="L14" i="18"/>
  <c r="M14" i="18"/>
  <c r="K15" i="18"/>
  <c r="L15" i="18"/>
  <c r="M15" i="18"/>
  <c r="K16" i="18"/>
  <c r="L16" i="18"/>
  <c r="M16" i="18"/>
  <c r="K17" i="18"/>
  <c r="L17" i="18"/>
  <c r="M17" i="18"/>
  <c r="K18" i="18"/>
  <c r="L18" i="18"/>
  <c r="M18" i="18"/>
  <c r="K19" i="18"/>
  <c r="L19" i="18"/>
  <c r="M19" i="18"/>
  <c r="K20" i="18"/>
  <c r="L20" i="18"/>
  <c r="M20" i="18"/>
  <c r="K21" i="18"/>
  <c r="L21" i="18"/>
  <c r="M21" i="18"/>
  <c r="K22" i="18"/>
  <c r="L22" i="18"/>
  <c r="M22" i="18"/>
  <c r="K23" i="18"/>
  <c r="L23" i="18"/>
  <c r="M23" i="18"/>
  <c r="K24" i="18"/>
  <c r="L24" i="18"/>
  <c r="M24" i="18"/>
  <c r="K25" i="18"/>
  <c r="L25" i="18"/>
  <c r="M25" i="18"/>
  <c r="K26" i="18"/>
  <c r="L26" i="18"/>
  <c r="M26" i="18"/>
  <c r="K27" i="18"/>
  <c r="L27" i="18"/>
  <c r="M27" i="18"/>
  <c r="K28" i="18"/>
  <c r="L28" i="18"/>
  <c r="M28" i="18"/>
  <c r="K29" i="18"/>
  <c r="L29" i="18"/>
  <c r="M29" i="18"/>
  <c r="K30" i="18"/>
  <c r="L30" i="18"/>
  <c r="M30" i="18"/>
  <c r="K31" i="18"/>
  <c r="L31" i="18"/>
  <c r="M31" i="18"/>
  <c r="K32" i="18"/>
  <c r="L32" i="18"/>
  <c r="M32" i="18"/>
  <c r="K33" i="18"/>
  <c r="L33" i="18"/>
  <c r="M33" i="18"/>
  <c r="K34" i="18"/>
  <c r="L34" i="18"/>
  <c r="M34" i="18"/>
  <c r="K35" i="18"/>
  <c r="L35" i="18"/>
  <c r="M35" i="18"/>
  <c r="K36" i="18"/>
  <c r="L36" i="18"/>
  <c r="M36" i="18"/>
  <c r="K37" i="18"/>
  <c r="L37" i="18"/>
  <c r="M37" i="18"/>
  <c r="K38" i="18"/>
  <c r="L38" i="18"/>
  <c r="M38" i="18"/>
  <c r="K39" i="18"/>
  <c r="L39" i="18"/>
  <c r="M39" i="18"/>
  <c r="K40" i="18"/>
  <c r="L40" i="18"/>
  <c r="M40" i="18"/>
  <c r="K41" i="18"/>
  <c r="L41" i="18"/>
  <c r="M41" i="18"/>
  <c r="K42" i="18"/>
  <c r="L42" i="18"/>
  <c r="M42" i="18"/>
  <c r="K43" i="18"/>
  <c r="L43" i="18"/>
  <c r="M43" i="18"/>
  <c r="K44" i="18"/>
  <c r="L44" i="18"/>
  <c r="M44" i="18"/>
  <c r="K45" i="18"/>
  <c r="L45" i="18"/>
  <c r="M45" i="18"/>
  <c r="K46" i="18"/>
  <c r="L46" i="18"/>
  <c r="M46" i="18"/>
  <c r="K47" i="18"/>
  <c r="L47" i="18"/>
  <c r="M47" i="18"/>
  <c r="K48" i="18"/>
  <c r="L48" i="18"/>
  <c r="M48" i="18"/>
  <c r="K49" i="18"/>
  <c r="L49" i="18"/>
  <c r="M49" i="18"/>
  <c r="K50" i="18"/>
  <c r="L50" i="18"/>
  <c r="M50" i="18"/>
  <c r="K51" i="18"/>
  <c r="L51" i="18"/>
  <c r="M51" i="18"/>
  <c r="K52" i="18"/>
  <c r="L52" i="18"/>
  <c r="M52" i="18"/>
  <c r="K53" i="18"/>
  <c r="L53" i="18"/>
  <c r="M53" i="18"/>
  <c r="K54" i="18"/>
  <c r="L54" i="18"/>
  <c r="M54" i="18"/>
  <c r="K55" i="18"/>
  <c r="L55" i="18"/>
  <c r="M55" i="18"/>
  <c r="K56" i="18"/>
  <c r="L56" i="18"/>
  <c r="M56" i="18"/>
  <c r="K57" i="18"/>
  <c r="L57" i="18"/>
  <c r="M57" i="18"/>
  <c r="K58" i="18"/>
  <c r="L58" i="18"/>
  <c r="M58" i="18"/>
  <c r="K59" i="18"/>
  <c r="L59" i="18"/>
  <c r="M59" i="18"/>
  <c r="K60" i="18"/>
  <c r="L60" i="18"/>
  <c r="M60" i="18"/>
  <c r="K61" i="18"/>
  <c r="L61" i="18"/>
  <c r="M61" i="18"/>
  <c r="K62" i="18"/>
  <c r="L62" i="18"/>
  <c r="M62" i="18"/>
  <c r="K63" i="18"/>
  <c r="L63" i="18"/>
  <c r="M63" i="18"/>
  <c r="K64" i="18"/>
  <c r="L64" i="18"/>
  <c r="M64" i="18"/>
  <c r="K65" i="18"/>
  <c r="L65" i="18"/>
  <c r="M65" i="18"/>
  <c r="K66" i="18"/>
  <c r="L66" i="18"/>
  <c r="M66" i="18"/>
  <c r="K67" i="18"/>
  <c r="L67" i="18"/>
  <c r="M67" i="18"/>
  <c r="K68" i="18"/>
  <c r="L68" i="18"/>
  <c r="M68" i="18"/>
  <c r="K69" i="18"/>
  <c r="L69" i="18"/>
  <c r="M69" i="18"/>
  <c r="K70" i="18"/>
  <c r="L70" i="18"/>
  <c r="M70" i="18"/>
  <c r="K71" i="18"/>
  <c r="L71" i="18"/>
  <c r="M71" i="18"/>
  <c r="K72" i="18"/>
  <c r="L72" i="18"/>
  <c r="M72" i="18"/>
  <c r="K73" i="18"/>
  <c r="L73" i="18"/>
  <c r="M73" i="18"/>
  <c r="K74" i="18"/>
  <c r="L74" i="18"/>
  <c r="M74" i="18"/>
  <c r="K75" i="18"/>
  <c r="L75" i="18"/>
  <c r="M75" i="18"/>
  <c r="K76" i="18"/>
  <c r="L76" i="18"/>
  <c r="M76" i="18"/>
  <c r="K77" i="18"/>
  <c r="L77" i="18"/>
  <c r="M77" i="18"/>
  <c r="K78" i="18"/>
  <c r="L78" i="18"/>
  <c r="M78" i="18"/>
  <c r="K79" i="18"/>
  <c r="L79" i="18"/>
  <c r="M79" i="18"/>
  <c r="K80" i="18"/>
  <c r="L80" i="18"/>
  <c r="M80" i="18"/>
  <c r="K81" i="18"/>
  <c r="L81" i="18"/>
  <c r="M81" i="18"/>
  <c r="K82" i="18"/>
  <c r="L82" i="18"/>
  <c r="M82" i="18"/>
  <c r="K83" i="18"/>
  <c r="L83" i="18"/>
  <c r="M83" i="18"/>
  <c r="K84" i="18"/>
  <c r="L84" i="18"/>
  <c r="M84" i="18"/>
  <c r="K85" i="18"/>
  <c r="L85" i="18"/>
  <c r="M85" i="18"/>
  <c r="K86" i="18"/>
  <c r="L86" i="18"/>
  <c r="M86" i="18"/>
  <c r="K87" i="18"/>
  <c r="L87" i="18"/>
  <c r="M87" i="18"/>
  <c r="K88" i="18"/>
  <c r="L88" i="18"/>
  <c r="M88" i="18"/>
  <c r="K89" i="18"/>
  <c r="L89" i="18"/>
  <c r="M89" i="18"/>
  <c r="K90" i="18"/>
  <c r="L90" i="18"/>
  <c r="M90" i="18"/>
  <c r="K91" i="18"/>
  <c r="L91" i="18"/>
  <c r="M91" i="18"/>
  <c r="K92" i="18"/>
  <c r="L92" i="18"/>
  <c r="M92" i="18"/>
  <c r="K93" i="18"/>
  <c r="L93" i="18"/>
  <c r="M93" i="18"/>
  <c r="K94" i="18"/>
  <c r="L94" i="18"/>
  <c r="M94" i="18"/>
  <c r="K95" i="18"/>
  <c r="L95" i="18"/>
  <c r="M95" i="18"/>
  <c r="K96" i="18"/>
  <c r="L96" i="18"/>
  <c r="M96" i="18"/>
  <c r="K97" i="18"/>
  <c r="L97" i="18"/>
  <c r="M97" i="18"/>
  <c r="K98" i="18"/>
  <c r="L98" i="18"/>
  <c r="M98" i="18"/>
  <c r="K99" i="18"/>
  <c r="L99" i="18"/>
  <c r="M99" i="18"/>
  <c r="K100" i="18"/>
  <c r="L100" i="18"/>
  <c r="M100" i="18"/>
  <c r="K101" i="18"/>
  <c r="L101" i="18"/>
  <c r="M101" i="18"/>
  <c r="K102" i="18"/>
  <c r="L102" i="18"/>
  <c r="M102" i="18"/>
  <c r="K103" i="18"/>
  <c r="L103" i="18"/>
  <c r="M103" i="18"/>
  <c r="K104" i="18"/>
  <c r="L104" i="18"/>
  <c r="M104" i="18"/>
  <c r="K105" i="18"/>
  <c r="L105" i="18"/>
  <c r="M105" i="18"/>
  <c r="K106" i="18"/>
  <c r="L106" i="18"/>
  <c r="M106" i="18"/>
  <c r="K107" i="18"/>
  <c r="L107" i="18"/>
  <c r="M107" i="18"/>
  <c r="K108" i="18"/>
  <c r="L108" i="18"/>
  <c r="M108" i="18"/>
  <c r="K109" i="18"/>
  <c r="L109" i="18"/>
  <c r="M109" i="18"/>
  <c r="K110" i="18"/>
  <c r="L110" i="18"/>
  <c r="M110" i="18"/>
  <c r="K111" i="18"/>
  <c r="L111" i="18"/>
  <c r="M111" i="18"/>
  <c r="K112" i="18"/>
  <c r="L112" i="18"/>
  <c r="M112" i="18"/>
  <c r="K113" i="18"/>
  <c r="L113" i="18"/>
  <c r="M113" i="18"/>
  <c r="K114" i="18"/>
  <c r="L114" i="18"/>
  <c r="M114" i="18"/>
  <c r="K115" i="18"/>
  <c r="L115" i="18"/>
  <c r="M115" i="18"/>
  <c r="K116" i="18"/>
  <c r="L116" i="18"/>
  <c r="M116" i="18"/>
  <c r="K117" i="18"/>
  <c r="L117" i="18"/>
  <c r="M117" i="18"/>
  <c r="K118" i="18"/>
  <c r="L118" i="18"/>
  <c r="M118" i="18"/>
  <c r="K119" i="18"/>
  <c r="L119" i="18"/>
  <c r="M119" i="18"/>
  <c r="K120" i="18"/>
  <c r="L120" i="18"/>
  <c r="M120" i="18"/>
  <c r="K121" i="18"/>
  <c r="L121" i="18"/>
  <c r="M121" i="18"/>
  <c r="K122" i="18"/>
  <c r="L122" i="18"/>
  <c r="M122" i="18"/>
  <c r="K123" i="18"/>
  <c r="L123" i="18"/>
  <c r="M123" i="18"/>
  <c r="K124" i="18"/>
  <c r="L124" i="18"/>
  <c r="M124" i="18"/>
  <c r="K125" i="18"/>
  <c r="L125" i="18"/>
  <c r="M125" i="18"/>
  <c r="K126" i="18"/>
  <c r="L126" i="18"/>
  <c r="M126" i="18"/>
  <c r="K127" i="18"/>
  <c r="L127" i="18"/>
  <c r="M127" i="18"/>
  <c r="K128" i="18"/>
  <c r="L128" i="18"/>
  <c r="M128" i="18"/>
  <c r="K129" i="18"/>
  <c r="L129" i="18"/>
  <c r="M129" i="18"/>
  <c r="K130" i="18"/>
  <c r="L130" i="18"/>
  <c r="M130" i="18"/>
  <c r="K131" i="18"/>
  <c r="L131" i="18"/>
  <c r="M131" i="18"/>
  <c r="K132" i="18"/>
  <c r="L132" i="18"/>
  <c r="M132" i="18"/>
  <c r="K133" i="18"/>
  <c r="L133" i="18"/>
  <c r="M133" i="18"/>
  <c r="K134" i="18"/>
  <c r="L134" i="18"/>
  <c r="M134" i="18"/>
  <c r="K135" i="18"/>
  <c r="L135" i="18"/>
  <c r="M135" i="18"/>
  <c r="K136" i="18"/>
  <c r="L136" i="18"/>
  <c r="M136" i="18"/>
  <c r="K137" i="18"/>
  <c r="L137" i="18"/>
  <c r="M137" i="18"/>
  <c r="K138" i="18"/>
  <c r="L138" i="18"/>
  <c r="M138" i="18"/>
  <c r="K139" i="18"/>
  <c r="L139" i="18"/>
  <c r="M139" i="18"/>
  <c r="K140" i="18"/>
  <c r="L140" i="18"/>
  <c r="M140" i="18"/>
  <c r="K141" i="18"/>
  <c r="L141" i="18"/>
  <c r="M141" i="18"/>
  <c r="K142" i="18"/>
  <c r="L142" i="18"/>
  <c r="M142" i="18"/>
  <c r="K143" i="18"/>
  <c r="L143" i="18"/>
  <c r="M143" i="18"/>
  <c r="K144" i="18"/>
  <c r="L144" i="18"/>
  <c r="M144" i="18"/>
  <c r="K145" i="18"/>
  <c r="L145" i="18"/>
  <c r="M145" i="18"/>
  <c r="K146" i="18"/>
  <c r="L146" i="18"/>
  <c r="M146" i="18"/>
  <c r="K147" i="18"/>
  <c r="L147" i="18"/>
  <c r="M147" i="18"/>
  <c r="K148" i="18"/>
  <c r="L148" i="18"/>
  <c r="M148" i="18"/>
  <c r="K149" i="18"/>
  <c r="L149" i="18"/>
  <c r="M149" i="18"/>
  <c r="K150" i="18"/>
  <c r="L150" i="18"/>
  <c r="M150" i="18"/>
  <c r="K151" i="18"/>
  <c r="L151" i="18"/>
  <c r="M151" i="18"/>
  <c r="K152" i="18"/>
  <c r="L152" i="18"/>
  <c r="M152" i="18"/>
  <c r="K153" i="18"/>
  <c r="L153" i="18"/>
  <c r="M153" i="18"/>
  <c r="K154" i="18"/>
  <c r="L154" i="18"/>
  <c r="M154" i="18"/>
  <c r="K155" i="18"/>
  <c r="L155" i="18"/>
  <c r="M155" i="18"/>
  <c r="K156" i="18"/>
  <c r="L156" i="18"/>
  <c r="M156" i="18"/>
  <c r="K157" i="18"/>
  <c r="L157" i="18"/>
  <c r="M157" i="18"/>
  <c r="K158" i="18"/>
  <c r="L158" i="18"/>
  <c r="M158" i="18"/>
  <c r="K159" i="18"/>
  <c r="L159" i="18"/>
  <c r="M159" i="18"/>
  <c r="K160" i="18"/>
  <c r="L160" i="18"/>
  <c r="M160" i="18"/>
  <c r="K161" i="18"/>
  <c r="L161" i="18"/>
  <c r="M161" i="18"/>
  <c r="K162" i="18"/>
  <c r="L162" i="18"/>
  <c r="M162" i="18"/>
  <c r="K163" i="18"/>
  <c r="L163" i="18"/>
  <c r="M163" i="18"/>
  <c r="K164" i="18"/>
  <c r="L164" i="18"/>
  <c r="M164" i="18"/>
  <c r="K165" i="18"/>
  <c r="L165" i="18"/>
  <c r="M165" i="18"/>
  <c r="K166" i="18"/>
  <c r="L166" i="18"/>
  <c r="M166" i="18"/>
  <c r="M5" i="18"/>
  <c r="L5" i="18"/>
  <c r="K5" i="18"/>
  <c r="K6" i="17"/>
  <c r="L6" i="17"/>
  <c r="M6" i="17"/>
  <c r="K7" i="17"/>
  <c r="L7" i="17"/>
  <c r="M7" i="17"/>
  <c r="K8" i="17"/>
  <c r="L8" i="17"/>
  <c r="M8" i="17"/>
  <c r="K9" i="17"/>
  <c r="L9" i="17"/>
  <c r="M9" i="17"/>
  <c r="K10" i="17"/>
  <c r="L10" i="17"/>
  <c r="M10" i="17"/>
  <c r="K11" i="17"/>
  <c r="L11" i="17"/>
  <c r="M11" i="17"/>
  <c r="K12" i="17"/>
  <c r="L12" i="17"/>
  <c r="M12" i="17"/>
  <c r="K13" i="17"/>
  <c r="L13" i="17"/>
  <c r="M13" i="17"/>
  <c r="K14" i="17"/>
  <c r="L14" i="17"/>
  <c r="M14" i="17"/>
  <c r="K15" i="17"/>
  <c r="L15" i="17"/>
  <c r="M15" i="17"/>
  <c r="K16" i="17"/>
  <c r="L16" i="17"/>
  <c r="M16" i="17"/>
  <c r="K17" i="17"/>
  <c r="L17" i="17"/>
  <c r="M17" i="17"/>
  <c r="K18" i="17"/>
  <c r="L18" i="17"/>
  <c r="M18" i="17"/>
  <c r="K19" i="17"/>
  <c r="L19" i="17"/>
  <c r="M19" i="17"/>
  <c r="K20" i="17"/>
  <c r="L20" i="17"/>
  <c r="M20" i="17"/>
  <c r="K21" i="17"/>
  <c r="L21" i="17"/>
  <c r="M21" i="17"/>
  <c r="K22" i="17"/>
  <c r="L22" i="17"/>
  <c r="M22" i="17"/>
  <c r="K23" i="17"/>
  <c r="L23" i="17"/>
  <c r="M23" i="17"/>
  <c r="K24" i="17"/>
  <c r="L24" i="17"/>
  <c r="M24" i="17"/>
  <c r="K25" i="17"/>
  <c r="L25" i="17"/>
  <c r="M25" i="17"/>
  <c r="K26" i="17"/>
  <c r="L26" i="17"/>
  <c r="M26" i="17"/>
  <c r="K27" i="17"/>
  <c r="L27" i="17"/>
  <c r="M27" i="17"/>
  <c r="K28" i="17"/>
  <c r="L28" i="17"/>
  <c r="M28" i="17"/>
  <c r="K29" i="17"/>
  <c r="L29" i="17"/>
  <c r="M29" i="17"/>
  <c r="K30" i="17"/>
  <c r="L30" i="17"/>
  <c r="M30" i="17"/>
  <c r="K31" i="17"/>
  <c r="L31" i="17"/>
  <c r="M31" i="17"/>
  <c r="K32" i="17"/>
  <c r="L32" i="17"/>
  <c r="M32" i="17"/>
  <c r="K33" i="17"/>
  <c r="L33" i="17"/>
  <c r="M33" i="17"/>
  <c r="K34" i="17"/>
  <c r="L34" i="17"/>
  <c r="M34" i="17"/>
  <c r="K35" i="17"/>
  <c r="L35" i="17"/>
  <c r="M35" i="17"/>
  <c r="K36" i="17"/>
  <c r="L36" i="17"/>
  <c r="M36" i="17"/>
  <c r="K37" i="17"/>
  <c r="L37" i="17"/>
  <c r="M37" i="17"/>
  <c r="K38" i="17"/>
  <c r="L38" i="17"/>
  <c r="M38" i="17"/>
  <c r="K39" i="17"/>
  <c r="L39" i="17"/>
  <c r="M39" i="17"/>
  <c r="K40" i="17"/>
  <c r="L40" i="17"/>
  <c r="M40" i="17"/>
  <c r="K41" i="17"/>
  <c r="L41" i="17"/>
  <c r="M41" i="17"/>
  <c r="K42" i="17"/>
  <c r="L42" i="17"/>
  <c r="M42" i="17"/>
  <c r="K43" i="17"/>
  <c r="L43" i="17"/>
  <c r="M43" i="17"/>
  <c r="K44" i="17"/>
  <c r="L44" i="17"/>
  <c r="M44" i="17"/>
  <c r="K45" i="17"/>
  <c r="L45" i="17"/>
  <c r="M45" i="17"/>
  <c r="K46" i="17"/>
  <c r="L46" i="17"/>
  <c r="M46" i="17"/>
  <c r="K47" i="17"/>
  <c r="L47" i="17"/>
  <c r="M47" i="17"/>
  <c r="K48" i="17"/>
  <c r="L48" i="17"/>
  <c r="M48" i="17"/>
  <c r="K49" i="17"/>
  <c r="L49" i="17"/>
  <c r="M49" i="17"/>
  <c r="K50" i="17"/>
  <c r="L50" i="17"/>
  <c r="M50" i="17"/>
  <c r="K51" i="17"/>
  <c r="L51" i="17"/>
  <c r="M51" i="17"/>
  <c r="K52" i="17"/>
  <c r="L52" i="17"/>
  <c r="M52" i="17"/>
  <c r="K53" i="17"/>
  <c r="L53" i="17"/>
  <c r="M53" i="17"/>
  <c r="K54" i="17"/>
  <c r="L54" i="17"/>
  <c r="M54" i="17"/>
  <c r="K55" i="17"/>
  <c r="L55" i="17"/>
  <c r="M55" i="17"/>
  <c r="K56" i="17"/>
  <c r="L56" i="17"/>
  <c r="M56" i="17"/>
  <c r="K57" i="17"/>
  <c r="L57" i="17"/>
  <c r="M57" i="17"/>
  <c r="K58" i="17"/>
  <c r="L58" i="17"/>
  <c r="M58" i="17"/>
  <c r="K59" i="17"/>
  <c r="L59" i="17"/>
  <c r="M59" i="17"/>
  <c r="K60" i="17"/>
  <c r="L60" i="17"/>
  <c r="M60" i="17"/>
  <c r="K61" i="17"/>
  <c r="L61" i="17"/>
  <c r="M61" i="17"/>
  <c r="K62" i="17"/>
  <c r="L62" i="17"/>
  <c r="M62" i="17"/>
  <c r="K63" i="17"/>
  <c r="L63" i="17"/>
  <c r="M63" i="17"/>
  <c r="K64" i="17"/>
  <c r="L64" i="17"/>
  <c r="M64" i="17"/>
  <c r="K65" i="17"/>
  <c r="L65" i="17"/>
  <c r="M65" i="17"/>
  <c r="K66" i="17"/>
  <c r="L66" i="17"/>
  <c r="M66" i="17"/>
  <c r="K67" i="17"/>
  <c r="L67" i="17"/>
  <c r="M67" i="17"/>
  <c r="K68" i="17"/>
  <c r="L68" i="17"/>
  <c r="M68" i="17"/>
  <c r="K69" i="17"/>
  <c r="L69" i="17"/>
  <c r="M69" i="17"/>
  <c r="K70" i="17"/>
  <c r="L70" i="17"/>
  <c r="M70" i="17"/>
  <c r="K71" i="17"/>
  <c r="L71" i="17"/>
  <c r="M71" i="17"/>
  <c r="K72" i="17"/>
  <c r="L72" i="17"/>
  <c r="M72" i="17"/>
  <c r="K73" i="17"/>
  <c r="L73" i="17"/>
  <c r="M73" i="17"/>
  <c r="K74" i="17"/>
  <c r="L74" i="17"/>
  <c r="M74" i="17"/>
  <c r="K75" i="17"/>
  <c r="L75" i="17"/>
  <c r="M75" i="17"/>
  <c r="K76" i="17"/>
  <c r="L76" i="17"/>
  <c r="M76" i="17"/>
  <c r="K77" i="17"/>
  <c r="L77" i="17"/>
  <c r="M77" i="17"/>
  <c r="K78" i="17"/>
  <c r="L78" i="17"/>
  <c r="M78" i="17"/>
  <c r="K79" i="17"/>
  <c r="L79" i="17"/>
  <c r="M79" i="17"/>
  <c r="K80" i="17"/>
  <c r="L80" i="17"/>
  <c r="M80" i="17"/>
  <c r="K81" i="17"/>
  <c r="L81" i="17"/>
  <c r="M81" i="17"/>
  <c r="K82" i="17"/>
  <c r="L82" i="17"/>
  <c r="M82" i="17"/>
  <c r="K83" i="17"/>
  <c r="L83" i="17"/>
  <c r="M83" i="17"/>
  <c r="K84" i="17"/>
  <c r="L84" i="17"/>
  <c r="M84" i="17"/>
  <c r="K85" i="17"/>
  <c r="L85" i="17"/>
  <c r="M85" i="17"/>
  <c r="K86" i="17"/>
  <c r="L86" i="17"/>
  <c r="M86" i="17"/>
  <c r="K87" i="17"/>
  <c r="L87" i="17"/>
  <c r="M87" i="17"/>
  <c r="K88" i="17"/>
  <c r="L88" i="17"/>
  <c r="M88" i="17"/>
  <c r="K89" i="17"/>
  <c r="L89" i="17"/>
  <c r="M89" i="17"/>
  <c r="K90" i="17"/>
  <c r="L90" i="17"/>
  <c r="M90" i="17"/>
  <c r="K91" i="17"/>
  <c r="L91" i="17"/>
  <c r="M91" i="17"/>
  <c r="K92" i="17"/>
  <c r="L92" i="17"/>
  <c r="M92" i="17"/>
  <c r="K93" i="17"/>
  <c r="L93" i="17"/>
  <c r="M93" i="17"/>
  <c r="K94" i="17"/>
  <c r="L94" i="17"/>
  <c r="M94" i="17"/>
  <c r="K95" i="17"/>
  <c r="L95" i="17"/>
  <c r="M95" i="17"/>
  <c r="K96" i="17"/>
  <c r="L96" i="17"/>
  <c r="M96" i="17"/>
  <c r="K97" i="17"/>
  <c r="L97" i="17"/>
  <c r="M97" i="17"/>
  <c r="K98" i="17"/>
  <c r="L98" i="17"/>
  <c r="M98" i="17"/>
  <c r="K99" i="17"/>
  <c r="L99" i="17"/>
  <c r="M99" i="17"/>
  <c r="K100" i="17"/>
  <c r="L100" i="17"/>
  <c r="M100" i="17"/>
  <c r="K101" i="17"/>
  <c r="L101" i="17"/>
  <c r="M101" i="17"/>
  <c r="K102" i="17"/>
  <c r="L102" i="17"/>
  <c r="M102" i="17"/>
  <c r="K103" i="17"/>
  <c r="L103" i="17"/>
  <c r="M103" i="17"/>
  <c r="K104" i="17"/>
  <c r="L104" i="17"/>
  <c r="M104" i="17"/>
  <c r="K105" i="17"/>
  <c r="L105" i="17"/>
  <c r="M105" i="17"/>
  <c r="K106" i="17"/>
  <c r="L106" i="17"/>
  <c r="M106" i="17"/>
  <c r="K107" i="17"/>
  <c r="L107" i="17"/>
  <c r="M107" i="17"/>
  <c r="K108" i="17"/>
  <c r="L108" i="17"/>
  <c r="M108" i="17"/>
  <c r="K109" i="17"/>
  <c r="L109" i="17"/>
  <c r="M109" i="17"/>
  <c r="K110" i="17"/>
  <c r="L110" i="17"/>
  <c r="M110" i="17"/>
  <c r="K111" i="17"/>
  <c r="L111" i="17"/>
  <c r="M111" i="17"/>
  <c r="K112" i="17"/>
  <c r="L112" i="17"/>
  <c r="M112" i="17"/>
  <c r="K113" i="17"/>
  <c r="L113" i="17"/>
  <c r="M113" i="17"/>
  <c r="K114" i="17"/>
  <c r="L114" i="17"/>
  <c r="M114" i="17"/>
  <c r="K115" i="17"/>
  <c r="L115" i="17"/>
  <c r="M115" i="17"/>
  <c r="K116" i="17"/>
  <c r="L116" i="17"/>
  <c r="M116" i="17"/>
  <c r="K117" i="17"/>
  <c r="L117" i="17"/>
  <c r="M117" i="17"/>
  <c r="K118" i="17"/>
  <c r="L118" i="17"/>
  <c r="M118" i="17"/>
  <c r="K119" i="17"/>
  <c r="L119" i="17"/>
  <c r="M119" i="17"/>
  <c r="K120" i="17"/>
  <c r="L120" i="17"/>
  <c r="M120" i="17"/>
  <c r="K121" i="17"/>
  <c r="L121" i="17"/>
  <c r="M121" i="17"/>
  <c r="K122" i="17"/>
  <c r="L122" i="17"/>
  <c r="M122" i="17"/>
  <c r="K123" i="17"/>
  <c r="L123" i="17"/>
  <c r="M123" i="17"/>
  <c r="K124" i="17"/>
  <c r="L124" i="17"/>
  <c r="M124" i="17"/>
  <c r="K125" i="17"/>
  <c r="L125" i="17"/>
  <c r="M125" i="17"/>
  <c r="K126" i="17"/>
  <c r="L126" i="17"/>
  <c r="M126" i="17"/>
  <c r="K127" i="17"/>
  <c r="L127" i="17"/>
  <c r="M127" i="17"/>
  <c r="K128" i="17"/>
  <c r="L128" i="17"/>
  <c r="M128" i="17"/>
  <c r="K129" i="17"/>
  <c r="L129" i="17"/>
  <c r="M129" i="17"/>
  <c r="K130" i="17"/>
  <c r="L130" i="17"/>
  <c r="M130" i="17"/>
  <c r="K131" i="17"/>
  <c r="L131" i="17"/>
  <c r="M131" i="17"/>
  <c r="K132" i="17"/>
  <c r="L132" i="17"/>
  <c r="M132" i="17"/>
  <c r="K133" i="17"/>
  <c r="L133" i="17"/>
  <c r="M133" i="17"/>
  <c r="K134" i="17"/>
  <c r="L134" i="17"/>
  <c r="M134" i="17"/>
  <c r="K135" i="17"/>
  <c r="L135" i="17"/>
  <c r="M135" i="17"/>
  <c r="K136" i="17"/>
  <c r="L136" i="17"/>
  <c r="M136" i="17"/>
  <c r="K137" i="17"/>
  <c r="L137" i="17"/>
  <c r="M137" i="17"/>
  <c r="K138" i="17"/>
  <c r="L138" i="17"/>
  <c r="M138" i="17"/>
  <c r="K139" i="17"/>
  <c r="L139" i="17"/>
  <c r="M139" i="17"/>
  <c r="K140" i="17"/>
  <c r="L140" i="17"/>
  <c r="M140" i="17"/>
  <c r="K141" i="17"/>
  <c r="L141" i="17"/>
  <c r="M141" i="17"/>
  <c r="K142" i="17"/>
  <c r="L142" i="17"/>
  <c r="M142" i="17"/>
  <c r="K143" i="17"/>
  <c r="L143" i="17"/>
  <c r="M143" i="17"/>
  <c r="K144" i="17"/>
  <c r="L144" i="17"/>
  <c r="M144" i="17"/>
  <c r="K145" i="17"/>
  <c r="L145" i="17"/>
  <c r="M145" i="17"/>
  <c r="K146" i="17"/>
  <c r="L146" i="17"/>
  <c r="M146" i="17"/>
  <c r="K147" i="17"/>
  <c r="L147" i="17"/>
  <c r="M147" i="17"/>
  <c r="K148" i="17"/>
  <c r="L148" i="17"/>
  <c r="M148" i="17"/>
  <c r="K149" i="17"/>
  <c r="L149" i="17"/>
  <c r="M149" i="17"/>
  <c r="K150" i="17"/>
  <c r="L150" i="17"/>
  <c r="M150" i="17"/>
  <c r="K151" i="17"/>
  <c r="L151" i="17"/>
  <c r="M151" i="17"/>
  <c r="K152" i="17"/>
  <c r="L152" i="17"/>
  <c r="M152" i="17"/>
  <c r="K153" i="17"/>
  <c r="L153" i="17"/>
  <c r="M153" i="17"/>
  <c r="K154" i="17"/>
  <c r="L154" i="17"/>
  <c r="M154" i="17"/>
  <c r="K155" i="17"/>
  <c r="L155" i="17"/>
  <c r="M155" i="17"/>
  <c r="K156" i="17"/>
  <c r="L156" i="17"/>
  <c r="M156" i="17"/>
  <c r="K157" i="17"/>
  <c r="L157" i="17"/>
  <c r="M157" i="17"/>
  <c r="K158" i="17"/>
  <c r="L158" i="17"/>
  <c r="M158" i="17"/>
  <c r="K159" i="17"/>
  <c r="L159" i="17"/>
  <c r="M159" i="17"/>
  <c r="K160" i="17"/>
  <c r="L160" i="17"/>
  <c r="M160" i="17"/>
  <c r="K161" i="17"/>
  <c r="L161" i="17"/>
  <c r="M161" i="17"/>
  <c r="K162" i="17"/>
  <c r="L162" i="17"/>
  <c r="M162" i="17"/>
  <c r="K163" i="17"/>
  <c r="L163" i="17"/>
  <c r="M163" i="17"/>
  <c r="K164" i="17"/>
  <c r="L164" i="17"/>
  <c r="M164" i="17"/>
  <c r="K165" i="17"/>
  <c r="L165" i="17"/>
  <c r="M165" i="17"/>
  <c r="K166" i="17"/>
  <c r="L166" i="17"/>
  <c r="M166" i="17"/>
  <c r="M5" i="17"/>
  <c r="L5" i="17"/>
  <c r="K5" i="17"/>
  <c r="C6" i="16"/>
  <c r="D6" i="16" s="1"/>
  <c r="G6" i="16"/>
  <c r="H6" i="16"/>
  <c r="I6" i="16"/>
  <c r="K6" i="16"/>
  <c r="L6" i="16"/>
  <c r="M6" i="16"/>
  <c r="C7" i="16"/>
  <c r="E7" i="16" s="1"/>
  <c r="D7" i="16"/>
  <c r="G7" i="16"/>
  <c r="H7" i="16"/>
  <c r="I7" i="16"/>
  <c r="K7" i="16"/>
  <c r="L7" i="16"/>
  <c r="M7" i="16"/>
  <c r="O7" i="16" s="1"/>
  <c r="P7" i="16" s="1"/>
  <c r="C8" i="16"/>
  <c r="D8" i="16" s="1"/>
  <c r="G8" i="16"/>
  <c r="H8" i="16"/>
  <c r="I8" i="16"/>
  <c r="K8" i="16"/>
  <c r="L8" i="16"/>
  <c r="M8" i="16"/>
  <c r="C9" i="16"/>
  <c r="D9" i="16" s="1"/>
  <c r="G9" i="16"/>
  <c r="H9" i="16"/>
  <c r="I9" i="16"/>
  <c r="K9" i="16"/>
  <c r="L9" i="16"/>
  <c r="M9" i="16"/>
  <c r="C10" i="16"/>
  <c r="D10" i="16" s="1"/>
  <c r="G10" i="16"/>
  <c r="H10" i="16"/>
  <c r="I10" i="16"/>
  <c r="K10" i="16"/>
  <c r="L10" i="16"/>
  <c r="M10" i="16"/>
  <c r="C11" i="16"/>
  <c r="G11" i="16"/>
  <c r="H11" i="16"/>
  <c r="I11" i="16"/>
  <c r="K11" i="16"/>
  <c r="L11" i="16"/>
  <c r="M11" i="16"/>
  <c r="C12" i="16"/>
  <c r="D12" i="16" s="1"/>
  <c r="G12" i="16"/>
  <c r="H12" i="16"/>
  <c r="I12" i="16"/>
  <c r="K12" i="16"/>
  <c r="L12" i="16"/>
  <c r="M12" i="16"/>
  <c r="C13" i="16"/>
  <c r="E13" i="16" s="1"/>
  <c r="G13" i="16"/>
  <c r="H13" i="16"/>
  <c r="I13" i="16"/>
  <c r="K13" i="16"/>
  <c r="L13" i="16"/>
  <c r="M13" i="16"/>
  <c r="C14" i="16"/>
  <c r="D14" i="16" s="1"/>
  <c r="G14" i="16"/>
  <c r="H14" i="16"/>
  <c r="I14" i="16"/>
  <c r="K14" i="16"/>
  <c r="L14" i="16"/>
  <c r="M14" i="16"/>
  <c r="C15" i="16"/>
  <c r="D15" i="16" s="1"/>
  <c r="G15" i="16"/>
  <c r="H15" i="16"/>
  <c r="I15" i="16"/>
  <c r="K15" i="16"/>
  <c r="L15" i="16"/>
  <c r="M15" i="16"/>
  <c r="C16" i="16"/>
  <c r="D16" i="16" s="1"/>
  <c r="G16" i="16"/>
  <c r="H16" i="16"/>
  <c r="I16" i="16"/>
  <c r="K16" i="16"/>
  <c r="L16" i="16"/>
  <c r="M16" i="16"/>
  <c r="C17" i="16"/>
  <c r="E17" i="16" s="1"/>
  <c r="D17" i="16"/>
  <c r="G17" i="16"/>
  <c r="H17" i="16"/>
  <c r="I17" i="16"/>
  <c r="K17" i="16"/>
  <c r="L17" i="16"/>
  <c r="M17" i="16"/>
  <c r="O17" i="16" s="1"/>
  <c r="C18" i="16"/>
  <c r="D18" i="16" s="1"/>
  <c r="G18" i="16"/>
  <c r="H18" i="16"/>
  <c r="I18" i="16"/>
  <c r="K18" i="16"/>
  <c r="L18" i="16"/>
  <c r="M18" i="16"/>
  <c r="C19" i="16"/>
  <c r="G19" i="16"/>
  <c r="H19" i="16"/>
  <c r="I19" i="16"/>
  <c r="K19" i="16"/>
  <c r="L19" i="16"/>
  <c r="M19" i="16"/>
  <c r="C20" i="16"/>
  <c r="D20" i="16" s="1"/>
  <c r="G20" i="16"/>
  <c r="H20" i="16"/>
  <c r="I20" i="16"/>
  <c r="K20" i="16"/>
  <c r="L20" i="16"/>
  <c r="M20" i="16"/>
  <c r="C21" i="16"/>
  <c r="E21" i="16" s="1"/>
  <c r="G21" i="16"/>
  <c r="H21" i="16"/>
  <c r="I21" i="16"/>
  <c r="K21" i="16"/>
  <c r="L21" i="16"/>
  <c r="M21" i="16"/>
  <c r="C22" i="16"/>
  <c r="D22" i="16" s="1"/>
  <c r="G22" i="16"/>
  <c r="H22" i="16"/>
  <c r="I22" i="16"/>
  <c r="K22" i="16"/>
  <c r="L22" i="16"/>
  <c r="M22" i="16"/>
  <c r="C23" i="16"/>
  <c r="E23" i="16" s="1"/>
  <c r="G23" i="16"/>
  <c r="H23" i="16"/>
  <c r="I23" i="16"/>
  <c r="K23" i="16"/>
  <c r="L23" i="16"/>
  <c r="M23" i="16"/>
  <c r="C24" i="16"/>
  <c r="D24" i="16" s="1"/>
  <c r="G24" i="16"/>
  <c r="H24" i="16"/>
  <c r="I24" i="16"/>
  <c r="K24" i="16"/>
  <c r="L24" i="16"/>
  <c r="M24" i="16"/>
  <c r="C25" i="16"/>
  <c r="E25" i="16" s="1"/>
  <c r="D25" i="16"/>
  <c r="G25" i="16"/>
  <c r="H25" i="16"/>
  <c r="I25" i="16"/>
  <c r="K25" i="16"/>
  <c r="L25" i="16"/>
  <c r="M25" i="16"/>
  <c r="C26" i="16"/>
  <c r="D26" i="16" s="1"/>
  <c r="G26" i="16"/>
  <c r="H26" i="16"/>
  <c r="I26" i="16"/>
  <c r="K26" i="16"/>
  <c r="L26" i="16"/>
  <c r="M26" i="16"/>
  <c r="C27" i="16"/>
  <c r="E27" i="16" s="1"/>
  <c r="G27" i="16"/>
  <c r="H27" i="16"/>
  <c r="I27" i="16"/>
  <c r="K27" i="16"/>
  <c r="L27" i="16"/>
  <c r="M27" i="16"/>
  <c r="C28" i="16"/>
  <c r="D28" i="16" s="1"/>
  <c r="G28" i="16"/>
  <c r="H28" i="16"/>
  <c r="I28" i="16"/>
  <c r="K28" i="16"/>
  <c r="L28" i="16"/>
  <c r="M28" i="16"/>
  <c r="C29" i="16"/>
  <c r="G29" i="16"/>
  <c r="H29" i="16"/>
  <c r="I29" i="16"/>
  <c r="K29" i="16"/>
  <c r="L29" i="16"/>
  <c r="M29" i="16"/>
  <c r="C30" i="16"/>
  <c r="D30" i="16" s="1"/>
  <c r="G30" i="16"/>
  <c r="H30" i="16"/>
  <c r="I30" i="16"/>
  <c r="O30" i="16" s="1"/>
  <c r="K30" i="16"/>
  <c r="L30" i="16"/>
  <c r="M30" i="16"/>
  <c r="C31" i="16"/>
  <c r="D31" i="16" s="1"/>
  <c r="E31" i="16"/>
  <c r="G31" i="16"/>
  <c r="H31" i="16"/>
  <c r="I31" i="16"/>
  <c r="O31" i="16" s="1"/>
  <c r="K31" i="16"/>
  <c r="L31" i="16"/>
  <c r="M31" i="16"/>
  <c r="C32" i="16"/>
  <c r="D32" i="16" s="1"/>
  <c r="G32" i="16"/>
  <c r="H32" i="16"/>
  <c r="I32" i="16"/>
  <c r="K32" i="16"/>
  <c r="L32" i="16"/>
  <c r="M32" i="16"/>
  <c r="C33" i="16"/>
  <c r="D33" i="16" s="1"/>
  <c r="G33" i="16"/>
  <c r="H33" i="16"/>
  <c r="I33" i="16"/>
  <c r="K33" i="16"/>
  <c r="L33" i="16"/>
  <c r="M33" i="16"/>
  <c r="C34" i="16"/>
  <c r="D34" i="16" s="1"/>
  <c r="G34" i="16"/>
  <c r="H34" i="16"/>
  <c r="I34" i="16"/>
  <c r="K34" i="16"/>
  <c r="L34" i="16"/>
  <c r="M34" i="16"/>
  <c r="C35" i="16"/>
  <c r="G35" i="16"/>
  <c r="H35" i="16"/>
  <c r="I35" i="16"/>
  <c r="K35" i="16"/>
  <c r="L35" i="16"/>
  <c r="M35" i="16"/>
  <c r="C36" i="16"/>
  <c r="D36" i="16" s="1"/>
  <c r="G36" i="16"/>
  <c r="H36" i="16"/>
  <c r="I36" i="16"/>
  <c r="O36" i="16" s="1"/>
  <c r="K36" i="16"/>
  <c r="L36" i="16"/>
  <c r="M36" i="16"/>
  <c r="C37" i="16"/>
  <c r="G37" i="16"/>
  <c r="H37" i="16"/>
  <c r="I37" i="16"/>
  <c r="K37" i="16"/>
  <c r="L37" i="16"/>
  <c r="M37" i="16"/>
  <c r="O37" i="16" s="1"/>
  <c r="C38" i="16"/>
  <c r="D38" i="16" s="1"/>
  <c r="G38" i="16"/>
  <c r="H38" i="16"/>
  <c r="I38" i="16"/>
  <c r="K38" i="16"/>
  <c r="L38" i="16"/>
  <c r="M38" i="16"/>
  <c r="C39" i="16"/>
  <c r="D39" i="16" s="1"/>
  <c r="G39" i="16"/>
  <c r="H39" i="16"/>
  <c r="I39" i="16"/>
  <c r="O39" i="16" s="1"/>
  <c r="Q39" i="16" s="1"/>
  <c r="K39" i="16"/>
  <c r="L39" i="16"/>
  <c r="M39" i="16"/>
  <c r="C40" i="16"/>
  <c r="D40" i="16" s="1"/>
  <c r="G40" i="16"/>
  <c r="H40" i="16"/>
  <c r="I40" i="16"/>
  <c r="K40" i="16"/>
  <c r="L40" i="16"/>
  <c r="M40" i="16"/>
  <c r="C41" i="16"/>
  <c r="D41" i="16" s="1"/>
  <c r="E41" i="16"/>
  <c r="G41" i="16"/>
  <c r="H41" i="16"/>
  <c r="I41" i="16"/>
  <c r="K41" i="16"/>
  <c r="L41" i="16"/>
  <c r="M41" i="16"/>
  <c r="C42" i="16"/>
  <c r="D42" i="16" s="1"/>
  <c r="G42" i="16"/>
  <c r="H42" i="16"/>
  <c r="I42" i="16"/>
  <c r="K42" i="16"/>
  <c r="L42" i="16"/>
  <c r="M42" i="16"/>
  <c r="C43" i="16"/>
  <c r="E43" i="16" s="1"/>
  <c r="D43" i="16"/>
  <c r="G43" i="16"/>
  <c r="H43" i="16"/>
  <c r="I43" i="16"/>
  <c r="K43" i="16"/>
  <c r="L43" i="16"/>
  <c r="M43" i="16"/>
  <c r="C44" i="16"/>
  <c r="D44" i="16" s="1"/>
  <c r="G44" i="16"/>
  <c r="H44" i="16"/>
  <c r="I44" i="16"/>
  <c r="K44" i="16"/>
  <c r="L44" i="16"/>
  <c r="M44" i="16"/>
  <c r="C45" i="16"/>
  <c r="G45" i="16"/>
  <c r="H45" i="16"/>
  <c r="I45" i="16"/>
  <c r="K45" i="16"/>
  <c r="L45" i="16"/>
  <c r="M45" i="16"/>
  <c r="C46" i="16"/>
  <c r="D46" i="16" s="1"/>
  <c r="G46" i="16"/>
  <c r="H46" i="16"/>
  <c r="I46" i="16"/>
  <c r="K46" i="16"/>
  <c r="L46" i="16"/>
  <c r="M46" i="16"/>
  <c r="C47" i="16"/>
  <c r="D47" i="16" s="1"/>
  <c r="E47" i="16"/>
  <c r="G47" i="16"/>
  <c r="H47" i="16"/>
  <c r="I47" i="16"/>
  <c r="K47" i="16"/>
  <c r="L47" i="16"/>
  <c r="M47" i="16"/>
  <c r="C48" i="16"/>
  <c r="D48" i="16" s="1"/>
  <c r="G48" i="16"/>
  <c r="H48" i="16"/>
  <c r="I48" i="16"/>
  <c r="K48" i="16"/>
  <c r="L48" i="16"/>
  <c r="M48" i="16"/>
  <c r="C49" i="16"/>
  <c r="D49" i="16" s="1"/>
  <c r="G49" i="16"/>
  <c r="H49" i="16"/>
  <c r="I49" i="16"/>
  <c r="K49" i="16"/>
  <c r="L49" i="16"/>
  <c r="M49" i="16"/>
  <c r="C50" i="16"/>
  <c r="D50" i="16" s="1"/>
  <c r="G50" i="16"/>
  <c r="H50" i="16"/>
  <c r="I50" i="16"/>
  <c r="K50" i="16"/>
  <c r="L50" i="16"/>
  <c r="M50" i="16"/>
  <c r="C51" i="16"/>
  <c r="G51" i="16"/>
  <c r="H51" i="16"/>
  <c r="I51" i="16"/>
  <c r="O51" i="16" s="1"/>
  <c r="K51" i="16"/>
  <c r="L51" i="16"/>
  <c r="M51" i="16"/>
  <c r="C52" i="16"/>
  <c r="D52" i="16" s="1"/>
  <c r="G52" i="16"/>
  <c r="H52" i="16"/>
  <c r="I52" i="16"/>
  <c r="K52" i="16"/>
  <c r="L52" i="16"/>
  <c r="M52" i="16"/>
  <c r="C53" i="16"/>
  <c r="G53" i="16"/>
  <c r="H53" i="16"/>
  <c r="I53" i="16"/>
  <c r="K53" i="16"/>
  <c r="L53" i="16"/>
  <c r="M53" i="16"/>
  <c r="C54" i="16"/>
  <c r="D54" i="16" s="1"/>
  <c r="G54" i="16"/>
  <c r="H54" i="16"/>
  <c r="I54" i="16"/>
  <c r="K54" i="16"/>
  <c r="L54" i="16"/>
  <c r="M54" i="16"/>
  <c r="C55" i="16"/>
  <c r="D55" i="16" s="1"/>
  <c r="G55" i="16"/>
  <c r="H55" i="16"/>
  <c r="I55" i="16"/>
  <c r="K55" i="16"/>
  <c r="L55" i="16"/>
  <c r="M55" i="16"/>
  <c r="C56" i="16"/>
  <c r="D56" i="16" s="1"/>
  <c r="G56" i="16"/>
  <c r="H56" i="16"/>
  <c r="I56" i="16"/>
  <c r="K56" i="16"/>
  <c r="L56" i="16"/>
  <c r="M56" i="16"/>
  <c r="C57" i="16"/>
  <c r="D57" i="16" s="1"/>
  <c r="G57" i="16"/>
  <c r="H57" i="16"/>
  <c r="I57" i="16"/>
  <c r="K57" i="16"/>
  <c r="L57" i="16"/>
  <c r="M57" i="16"/>
  <c r="C58" i="16"/>
  <c r="D58" i="16" s="1"/>
  <c r="G58" i="16"/>
  <c r="H58" i="16"/>
  <c r="I58" i="16"/>
  <c r="K58" i="16"/>
  <c r="L58" i="16"/>
  <c r="M58" i="16"/>
  <c r="C59" i="16"/>
  <c r="G59" i="16"/>
  <c r="H59" i="16"/>
  <c r="I59" i="16"/>
  <c r="K59" i="16"/>
  <c r="L59" i="16"/>
  <c r="M59" i="16"/>
  <c r="O59" i="16"/>
  <c r="Q59" i="16" s="1"/>
  <c r="C60" i="16"/>
  <c r="D60" i="16" s="1"/>
  <c r="G60" i="16"/>
  <c r="H60" i="16"/>
  <c r="I60" i="16"/>
  <c r="K60" i="16"/>
  <c r="L60" i="16"/>
  <c r="M60" i="16"/>
  <c r="C61" i="16"/>
  <c r="G61" i="16"/>
  <c r="H61" i="16"/>
  <c r="I61" i="16"/>
  <c r="K61" i="16"/>
  <c r="L61" i="16"/>
  <c r="M61" i="16"/>
  <c r="C62" i="16"/>
  <c r="D62" i="16" s="1"/>
  <c r="G62" i="16"/>
  <c r="H62" i="16"/>
  <c r="I62" i="16"/>
  <c r="K62" i="16"/>
  <c r="L62" i="16"/>
  <c r="M62" i="16"/>
  <c r="C63" i="16"/>
  <c r="E63" i="16" s="1"/>
  <c r="G63" i="16"/>
  <c r="H63" i="16"/>
  <c r="I63" i="16"/>
  <c r="K63" i="16"/>
  <c r="L63" i="16"/>
  <c r="M63" i="16"/>
  <c r="C64" i="16"/>
  <c r="D64" i="16" s="1"/>
  <c r="G64" i="16"/>
  <c r="H64" i="16"/>
  <c r="I64" i="16"/>
  <c r="K64" i="16"/>
  <c r="L64" i="16"/>
  <c r="M64" i="16"/>
  <c r="C65" i="16"/>
  <c r="D65" i="16" s="1"/>
  <c r="G65" i="16"/>
  <c r="H65" i="16"/>
  <c r="I65" i="16"/>
  <c r="K65" i="16"/>
  <c r="L65" i="16"/>
  <c r="M65" i="16"/>
  <c r="C66" i="16"/>
  <c r="D66" i="16" s="1"/>
  <c r="G66" i="16"/>
  <c r="H66" i="16"/>
  <c r="I66" i="16"/>
  <c r="K66" i="16"/>
  <c r="L66" i="16"/>
  <c r="M66" i="16"/>
  <c r="C67" i="16"/>
  <c r="E67" i="16" s="1"/>
  <c r="G67" i="16"/>
  <c r="H67" i="16"/>
  <c r="I67" i="16"/>
  <c r="K67" i="16"/>
  <c r="L67" i="16"/>
  <c r="M67" i="16"/>
  <c r="C68" i="16"/>
  <c r="D68" i="16" s="1"/>
  <c r="G68" i="16"/>
  <c r="H68" i="16"/>
  <c r="I68" i="16"/>
  <c r="O68" i="16" s="1"/>
  <c r="P68" i="16" s="1"/>
  <c r="K68" i="16"/>
  <c r="L68" i="16"/>
  <c r="M68" i="16"/>
  <c r="C69" i="16"/>
  <c r="E69" i="16" s="1"/>
  <c r="D69" i="16"/>
  <c r="G69" i="16"/>
  <c r="H69" i="16"/>
  <c r="I69" i="16"/>
  <c r="K69" i="16"/>
  <c r="L69" i="16"/>
  <c r="M69" i="16"/>
  <c r="O69" i="16" s="1"/>
  <c r="C70" i="16"/>
  <c r="D70" i="16" s="1"/>
  <c r="G70" i="16"/>
  <c r="H70" i="16"/>
  <c r="I70" i="16"/>
  <c r="K70" i="16"/>
  <c r="L70" i="16"/>
  <c r="M70" i="16"/>
  <c r="C71" i="16"/>
  <c r="E71" i="16" s="1"/>
  <c r="G71" i="16"/>
  <c r="H71" i="16"/>
  <c r="I71" i="16"/>
  <c r="K71" i="16"/>
  <c r="L71" i="16"/>
  <c r="M71" i="16"/>
  <c r="C72" i="16"/>
  <c r="D72" i="16" s="1"/>
  <c r="G72" i="16"/>
  <c r="H72" i="16"/>
  <c r="I72" i="16"/>
  <c r="K72" i="16"/>
  <c r="L72" i="16"/>
  <c r="M72" i="16"/>
  <c r="C73" i="16"/>
  <c r="D73" i="16" s="1"/>
  <c r="G73" i="16"/>
  <c r="H73" i="16"/>
  <c r="I73" i="16"/>
  <c r="O73" i="16" s="1"/>
  <c r="K73" i="16"/>
  <c r="L73" i="16"/>
  <c r="M73" i="16"/>
  <c r="C74" i="16"/>
  <c r="G74" i="16"/>
  <c r="H74" i="16"/>
  <c r="I74" i="16"/>
  <c r="K74" i="16"/>
  <c r="L74" i="16"/>
  <c r="M74" i="16"/>
  <c r="C75" i="16"/>
  <c r="E75" i="16" s="1"/>
  <c r="G75" i="16"/>
  <c r="H75" i="16"/>
  <c r="I75" i="16"/>
  <c r="K75" i="16"/>
  <c r="L75" i="16"/>
  <c r="M75" i="16"/>
  <c r="C76" i="16"/>
  <c r="G76" i="16"/>
  <c r="H76" i="16"/>
  <c r="I76" i="16"/>
  <c r="K76" i="16"/>
  <c r="L76" i="16"/>
  <c r="M76" i="16"/>
  <c r="C77" i="16"/>
  <c r="D77" i="16" s="1"/>
  <c r="G77" i="16"/>
  <c r="H77" i="16"/>
  <c r="I77" i="16"/>
  <c r="K77" i="16"/>
  <c r="L77" i="16"/>
  <c r="M77" i="16"/>
  <c r="C78" i="16"/>
  <c r="G78" i="16"/>
  <c r="H78" i="16"/>
  <c r="I78" i="16"/>
  <c r="K78" i="16"/>
  <c r="L78" i="16"/>
  <c r="M78" i="16"/>
  <c r="C79" i="16"/>
  <c r="E79" i="16" s="1"/>
  <c r="G79" i="16"/>
  <c r="H79" i="16"/>
  <c r="I79" i="16"/>
  <c r="K79" i="16"/>
  <c r="L79" i="16"/>
  <c r="M79" i="16"/>
  <c r="C80" i="16"/>
  <c r="G80" i="16"/>
  <c r="H80" i="16"/>
  <c r="I80" i="16"/>
  <c r="K80" i="16"/>
  <c r="L80" i="16"/>
  <c r="M80" i="16"/>
  <c r="C81" i="16"/>
  <c r="E81" i="16" s="1"/>
  <c r="D81" i="16"/>
  <c r="G81" i="16"/>
  <c r="H81" i="16"/>
  <c r="I81" i="16"/>
  <c r="K81" i="16"/>
  <c r="L81" i="16"/>
  <c r="M81" i="16"/>
  <c r="C82" i="16"/>
  <c r="G82" i="16"/>
  <c r="H82" i="16"/>
  <c r="I82" i="16"/>
  <c r="K82" i="16"/>
  <c r="L82" i="16"/>
  <c r="M82" i="16"/>
  <c r="C83" i="16"/>
  <c r="E83" i="16" s="1"/>
  <c r="D83" i="16"/>
  <c r="G83" i="16"/>
  <c r="H83" i="16"/>
  <c r="I83" i="16"/>
  <c r="K83" i="16"/>
  <c r="L83" i="16"/>
  <c r="M83" i="16"/>
  <c r="C84" i="16"/>
  <c r="G84" i="16"/>
  <c r="H84" i="16"/>
  <c r="I84" i="16"/>
  <c r="K84" i="16"/>
  <c r="L84" i="16"/>
  <c r="M84" i="16"/>
  <c r="C85" i="16"/>
  <c r="E85" i="16" s="1"/>
  <c r="D85" i="16"/>
  <c r="G85" i="16"/>
  <c r="H85" i="16"/>
  <c r="I85" i="16"/>
  <c r="K85" i="16"/>
  <c r="L85" i="16"/>
  <c r="M85" i="16"/>
  <c r="C86" i="16"/>
  <c r="G86" i="16"/>
  <c r="H86" i="16"/>
  <c r="I86" i="16"/>
  <c r="K86" i="16"/>
  <c r="L86" i="16"/>
  <c r="M86" i="16"/>
  <c r="C87" i="16"/>
  <c r="E87" i="16" s="1"/>
  <c r="G87" i="16"/>
  <c r="H87" i="16"/>
  <c r="I87" i="16"/>
  <c r="O87" i="16" s="1"/>
  <c r="Q87" i="16" s="1"/>
  <c r="K87" i="16"/>
  <c r="L87" i="16"/>
  <c r="M87" i="16"/>
  <c r="C88" i="16"/>
  <c r="G88" i="16"/>
  <c r="H88" i="16"/>
  <c r="I88" i="16"/>
  <c r="K88" i="16"/>
  <c r="L88" i="16"/>
  <c r="M88" i="16"/>
  <c r="C89" i="16"/>
  <c r="D89" i="16" s="1"/>
  <c r="G89" i="16"/>
  <c r="H89" i="16"/>
  <c r="I89" i="16"/>
  <c r="K89" i="16"/>
  <c r="L89" i="16"/>
  <c r="M89" i="16"/>
  <c r="C90" i="16"/>
  <c r="D90" i="16" s="1"/>
  <c r="G90" i="16"/>
  <c r="H90" i="16"/>
  <c r="I90" i="16"/>
  <c r="K90" i="16"/>
  <c r="L90" i="16"/>
  <c r="M90" i="16"/>
  <c r="C91" i="16"/>
  <c r="D91" i="16" s="1"/>
  <c r="G91" i="16"/>
  <c r="H91" i="16"/>
  <c r="I91" i="16"/>
  <c r="K91" i="16"/>
  <c r="L91" i="16"/>
  <c r="M91" i="16"/>
  <c r="C92" i="16"/>
  <c r="D92" i="16" s="1"/>
  <c r="G92" i="16"/>
  <c r="H92" i="16"/>
  <c r="I92" i="16"/>
  <c r="K92" i="16"/>
  <c r="L92" i="16"/>
  <c r="M92" i="16"/>
  <c r="C93" i="16"/>
  <c r="D93" i="16" s="1"/>
  <c r="G93" i="16"/>
  <c r="H93" i="16"/>
  <c r="I93" i="16"/>
  <c r="K93" i="16"/>
  <c r="L93" i="16"/>
  <c r="M93" i="16"/>
  <c r="C94" i="16"/>
  <c r="D94" i="16" s="1"/>
  <c r="G94" i="16"/>
  <c r="H94" i="16"/>
  <c r="I94" i="16"/>
  <c r="K94" i="16"/>
  <c r="L94" i="16"/>
  <c r="M94" i="16"/>
  <c r="C95" i="16"/>
  <c r="D95" i="16" s="1"/>
  <c r="G95" i="16"/>
  <c r="H95" i="16"/>
  <c r="I95" i="16"/>
  <c r="K95" i="16"/>
  <c r="L95" i="16"/>
  <c r="M95" i="16"/>
  <c r="C96" i="16"/>
  <c r="D96" i="16" s="1"/>
  <c r="G96" i="16"/>
  <c r="H96" i="16"/>
  <c r="I96" i="16"/>
  <c r="K96" i="16"/>
  <c r="L96" i="16"/>
  <c r="M96" i="16"/>
  <c r="C97" i="16"/>
  <c r="D97" i="16" s="1"/>
  <c r="E97" i="16"/>
  <c r="G97" i="16"/>
  <c r="H97" i="16"/>
  <c r="I97" i="16"/>
  <c r="K97" i="16"/>
  <c r="L97" i="16"/>
  <c r="M97" i="16"/>
  <c r="C98" i="16"/>
  <c r="D98" i="16" s="1"/>
  <c r="G98" i="16"/>
  <c r="H98" i="16"/>
  <c r="I98" i="16"/>
  <c r="K98" i="16"/>
  <c r="L98" i="16"/>
  <c r="M98" i="16"/>
  <c r="O98" i="16" s="1"/>
  <c r="C99" i="16"/>
  <c r="G99" i="16"/>
  <c r="H99" i="16"/>
  <c r="I99" i="16"/>
  <c r="K99" i="16"/>
  <c r="L99" i="16"/>
  <c r="M99" i="16"/>
  <c r="C100" i="16"/>
  <c r="D100" i="16" s="1"/>
  <c r="G100" i="16"/>
  <c r="H100" i="16"/>
  <c r="I100" i="16"/>
  <c r="K100" i="16"/>
  <c r="L100" i="16"/>
  <c r="M100" i="16"/>
  <c r="C101" i="16"/>
  <c r="D101" i="16" s="1"/>
  <c r="G101" i="16"/>
  <c r="H101" i="16"/>
  <c r="I101" i="16"/>
  <c r="K101" i="16"/>
  <c r="L101" i="16"/>
  <c r="M101" i="16"/>
  <c r="C102" i="16"/>
  <c r="D102" i="16" s="1"/>
  <c r="G102" i="16"/>
  <c r="H102" i="16"/>
  <c r="I102" i="16"/>
  <c r="K102" i="16"/>
  <c r="L102" i="16"/>
  <c r="M102" i="16"/>
  <c r="C103" i="16"/>
  <c r="D103" i="16" s="1"/>
  <c r="G103" i="16"/>
  <c r="H103" i="16"/>
  <c r="I103" i="16"/>
  <c r="K103" i="16"/>
  <c r="L103" i="16"/>
  <c r="M103" i="16"/>
  <c r="C104" i="16"/>
  <c r="D104" i="16" s="1"/>
  <c r="G104" i="16"/>
  <c r="H104" i="16"/>
  <c r="I104" i="16"/>
  <c r="K104" i="16"/>
  <c r="L104" i="16"/>
  <c r="M104" i="16"/>
  <c r="C105" i="16"/>
  <c r="D105" i="16" s="1"/>
  <c r="E105" i="16"/>
  <c r="G105" i="16"/>
  <c r="H105" i="16"/>
  <c r="I105" i="16"/>
  <c r="K105" i="16"/>
  <c r="L105" i="16"/>
  <c r="M105" i="16"/>
  <c r="C106" i="16"/>
  <c r="D106" i="16" s="1"/>
  <c r="G106" i="16"/>
  <c r="H106" i="16"/>
  <c r="I106" i="16"/>
  <c r="K106" i="16"/>
  <c r="L106" i="16"/>
  <c r="M106" i="16"/>
  <c r="C107" i="16"/>
  <c r="D107" i="16" s="1"/>
  <c r="G107" i="16"/>
  <c r="H107" i="16"/>
  <c r="I107" i="16"/>
  <c r="K107" i="16"/>
  <c r="L107" i="16"/>
  <c r="M107" i="16"/>
  <c r="C108" i="16"/>
  <c r="D108" i="16" s="1"/>
  <c r="G108" i="16"/>
  <c r="H108" i="16"/>
  <c r="I108" i="16"/>
  <c r="K108" i="16"/>
  <c r="L108" i="16"/>
  <c r="M108" i="16"/>
  <c r="C109" i="16"/>
  <c r="D109" i="16" s="1"/>
  <c r="G109" i="16"/>
  <c r="H109" i="16"/>
  <c r="I109" i="16"/>
  <c r="K109" i="16"/>
  <c r="L109" i="16"/>
  <c r="M109" i="16"/>
  <c r="C110" i="16"/>
  <c r="D110" i="16" s="1"/>
  <c r="G110" i="16"/>
  <c r="H110" i="16"/>
  <c r="I110" i="16"/>
  <c r="K110" i="16"/>
  <c r="L110" i="16"/>
  <c r="M110" i="16"/>
  <c r="C111" i="16"/>
  <c r="G111" i="16"/>
  <c r="H111" i="16"/>
  <c r="I111" i="16"/>
  <c r="K111" i="16"/>
  <c r="L111" i="16"/>
  <c r="M111" i="16"/>
  <c r="C112" i="16"/>
  <c r="D112" i="16" s="1"/>
  <c r="G112" i="16"/>
  <c r="H112" i="16"/>
  <c r="I112" i="16"/>
  <c r="K112" i="16"/>
  <c r="L112" i="16"/>
  <c r="M112" i="16"/>
  <c r="C113" i="16"/>
  <c r="D113" i="16" s="1"/>
  <c r="E113" i="16"/>
  <c r="G113" i="16"/>
  <c r="H113" i="16"/>
  <c r="I113" i="16"/>
  <c r="K113" i="16"/>
  <c r="L113" i="16"/>
  <c r="M113" i="16"/>
  <c r="C114" i="16"/>
  <c r="D114" i="16" s="1"/>
  <c r="G114" i="16"/>
  <c r="H114" i="16"/>
  <c r="I114" i="16"/>
  <c r="K114" i="16"/>
  <c r="L114" i="16"/>
  <c r="M114" i="16"/>
  <c r="C115" i="16"/>
  <c r="G115" i="16"/>
  <c r="H115" i="16"/>
  <c r="I115" i="16"/>
  <c r="K115" i="16"/>
  <c r="L115" i="16"/>
  <c r="M115" i="16"/>
  <c r="C116" i="16"/>
  <c r="D116" i="16" s="1"/>
  <c r="G116" i="16"/>
  <c r="H116" i="16"/>
  <c r="I116" i="16"/>
  <c r="K116" i="16"/>
  <c r="L116" i="16"/>
  <c r="M116" i="16"/>
  <c r="C117" i="16"/>
  <c r="D117" i="16" s="1"/>
  <c r="G117" i="16"/>
  <c r="H117" i="16"/>
  <c r="I117" i="16"/>
  <c r="K117" i="16"/>
  <c r="L117" i="16"/>
  <c r="M117" i="16"/>
  <c r="C118" i="16"/>
  <c r="D118" i="16" s="1"/>
  <c r="G118" i="16"/>
  <c r="H118" i="16"/>
  <c r="I118" i="16"/>
  <c r="K118" i="16"/>
  <c r="L118" i="16"/>
  <c r="M118" i="16"/>
  <c r="C119" i="16"/>
  <c r="D119" i="16" s="1"/>
  <c r="E119" i="16"/>
  <c r="G119" i="16"/>
  <c r="H119" i="16"/>
  <c r="I119" i="16"/>
  <c r="K119" i="16"/>
  <c r="L119" i="16"/>
  <c r="M119" i="16"/>
  <c r="C120" i="16"/>
  <c r="D120" i="16" s="1"/>
  <c r="G120" i="16"/>
  <c r="H120" i="16"/>
  <c r="I120" i="16"/>
  <c r="K120" i="16"/>
  <c r="L120" i="16"/>
  <c r="M120" i="16"/>
  <c r="C121" i="16"/>
  <c r="D121" i="16" s="1"/>
  <c r="G121" i="16"/>
  <c r="H121" i="16"/>
  <c r="I121" i="16"/>
  <c r="K121" i="16"/>
  <c r="L121" i="16"/>
  <c r="M121" i="16"/>
  <c r="C122" i="16"/>
  <c r="D122" i="16" s="1"/>
  <c r="G122" i="16"/>
  <c r="H122" i="16"/>
  <c r="I122" i="16"/>
  <c r="K122" i="16"/>
  <c r="L122" i="16"/>
  <c r="M122" i="16"/>
  <c r="C123" i="16"/>
  <c r="D123" i="16" s="1"/>
  <c r="G123" i="16"/>
  <c r="H123" i="16"/>
  <c r="I123" i="16"/>
  <c r="O123" i="16" s="1"/>
  <c r="K123" i="16"/>
  <c r="L123" i="16"/>
  <c r="M123" i="16"/>
  <c r="C124" i="16"/>
  <c r="D124" i="16" s="1"/>
  <c r="G124" i="16"/>
  <c r="H124" i="16"/>
  <c r="I124" i="16"/>
  <c r="K124" i="16"/>
  <c r="L124" i="16"/>
  <c r="M124" i="16"/>
  <c r="C125" i="16"/>
  <c r="D125" i="16" s="1"/>
  <c r="G125" i="16"/>
  <c r="H125" i="16"/>
  <c r="I125" i="16"/>
  <c r="K125" i="16"/>
  <c r="L125" i="16"/>
  <c r="M125" i="16"/>
  <c r="C126" i="16"/>
  <c r="D126" i="16" s="1"/>
  <c r="G126" i="16"/>
  <c r="H126" i="16"/>
  <c r="I126" i="16"/>
  <c r="K126" i="16"/>
  <c r="L126" i="16"/>
  <c r="M126" i="16"/>
  <c r="C127" i="16"/>
  <c r="D127" i="16" s="1"/>
  <c r="E127" i="16"/>
  <c r="G127" i="16"/>
  <c r="H127" i="16"/>
  <c r="I127" i="16"/>
  <c r="K127" i="16"/>
  <c r="L127" i="16"/>
  <c r="M127" i="16"/>
  <c r="C128" i="16"/>
  <c r="D128" i="16" s="1"/>
  <c r="G128" i="16"/>
  <c r="H128" i="16"/>
  <c r="I128" i="16"/>
  <c r="K128" i="16"/>
  <c r="L128" i="16"/>
  <c r="M128" i="16"/>
  <c r="C129" i="16"/>
  <c r="D129" i="16" s="1"/>
  <c r="G129" i="16"/>
  <c r="H129" i="16"/>
  <c r="I129" i="16"/>
  <c r="K129" i="16"/>
  <c r="L129" i="16"/>
  <c r="M129" i="16"/>
  <c r="C130" i="16"/>
  <c r="D130" i="16" s="1"/>
  <c r="G130" i="16"/>
  <c r="H130" i="16"/>
  <c r="I130" i="16"/>
  <c r="K130" i="16"/>
  <c r="L130" i="16"/>
  <c r="M130" i="16"/>
  <c r="C131" i="16"/>
  <c r="G131" i="16"/>
  <c r="H131" i="16"/>
  <c r="I131" i="16"/>
  <c r="K131" i="16"/>
  <c r="L131" i="16"/>
  <c r="M131" i="16"/>
  <c r="C132" i="16"/>
  <c r="D132" i="16" s="1"/>
  <c r="G132" i="16"/>
  <c r="H132" i="16"/>
  <c r="I132" i="16"/>
  <c r="K132" i="16"/>
  <c r="L132" i="16"/>
  <c r="M132" i="16"/>
  <c r="C133" i="16"/>
  <c r="D133" i="16" s="1"/>
  <c r="G133" i="16"/>
  <c r="H133" i="16"/>
  <c r="I133" i="16"/>
  <c r="O133" i="16" s="1"/>
  <c r="K133" i="16"/>
  <c r="L133" i="16"/>
  <c r="M133" i="16"/>
  <c r="C134" i="16"/>
  <c r="D134" i="16" s="1"/>
  <c r="G134" i="16"/>
  <c r="H134" i="16"/>
  <c r="I134" i="16"/>
  <c r="K134" i="16"/>
  <c r="L134" i="16"/>
  <c r="M134" i="16"/>
  <c r="C135" i="16"/>
  <c r="D135" i="16" s="1"/>
  <c r="E135" i="16"/>
  <c r="G135" i="16"/>
  <c r="H135" i="16"/>
  <c r="I135" i="16"/>
  <c r="K135" i="16"/>
  <c r="L135" i="16"/>
  <c r="M135" i="16"/>
  <c r="C136" i="16"/>
  <c r="D136" i="16" s="1"/>
  <c r="G136" i="16"/>
  <c r="H136" i="16"/>
  <c r="I136" i="16"/>
  <c r="K136" i="16"/>
  <c r="L136" i="16"/>
  <c r="M136" i="16"/>
  <c r="C137" i="16"/>
  <c r="G137" i="16"/>
  <c r="H137" i="16"/>
  <c r="I137" i="16"/>
  <c r="K137" i="16"/>
  <c r="L137" i="16"/>
  <c r="M137" i="16"/>
  <c r="C138" i="16"/>
  <c r="D138" i="16" s="1"/>
  <c r="G138" i="16"/>
  <c r="H138" i="16"/>
  <c r="I138" i="16"/>
  <c r="K138" i="16"/>
  <c r="L138" i="16"/>
  <c r="M138" i="16"/>
  <c r="C139" i="16"/>
  <c r="D139" i="16" s="1"/>
  <c r="E139" i="16"/>
  <c r="G139" i="16"/>
  <c r="H139" i="16"/>
  <c r="I139" i="16"/>
  <c r="K139" i="16"/>
  <c r="L139" i="16"/>
  <c r="M139" i="16"/>
  <c r="C140" i="16"/>
  <c r="D140" i="16" s="1"/>
  <c r="G140" i="16"/>
  <c r="H140" i="16"/>
  <c r="I140" i="16"/>
  <c r="K140" i="16"/>
  <c r="L140" i="16"/>
  <c r="M140" i="16"/>
  <c r="C141" i="16"/>
  <c r="D141" i="16" s="1"/>
  <c r="G141" i="16"/>
  <c r="H141" i="16"/>
  <c r="I141" i="16"/>
  <c r="K141" i="16"/>
  <c r="L141" i="16"/>
  <c r="M141" i="16"/>
  <c r="C142" i="16"/>
  <c r="D142" i="16" s="1"/>
  <c r="G142" i="16"/>
  <c r="H142" i="16"/>
  <c r="I142" i="16"/>
  <c r="K142" i="16"/>
  <c r="L142" i="16"/>
  <c r="M142" i="16"/>
  <c r="C143" i="16"/>
  <c r="D143" i="16" s="1"/>
  <c r="G143" i="16"/>
  <c r="H143" i="16"/>
  <c r="I143" i="16"/>
  <c r="K143" i="16"/>
  <c r="L143" i="16"/>
  <c r="M143" i="16"/>
  <c r="C144" i="16"/>
  <c r="D144" i="16" s="1"/>
  <c r="G144" i="16"/>
  <c r="H144" i="16"/>
  <c r="I144" i="16"/>
  <c r="K144" i="16"/>
  <c r="L144" i="16"/>
  <c r="M144" i="16"/>
  <c r="C145" i="16"/>
  <c r="D145" i="16" s="1"/>
  <c r="E145" i="16"/>
  <c r="G145" i="16"/>
  <c r="H145" i="16"/>
  <c r="I145" i="16"/>
  <c r="K145" i="16"/>
  <c r="L145" i="16"/>
  <c r="M145" i="16"/>
  <c r="C146" i="16"/>
  <c r="D146" i="16" s="1"/>
  <c r="G146" i="16"/>
  <c r="H146" i="16"/>
  <c r="I146" i="16"/>
  <c r="K146" i="16"/>
  <c r="L146" i="16"/>
  <c r="M146" i="16"/>
  <c r="C147" i="16"/>
  <c r="G147" i="16"/>
  <c r="H147" i="16"/>
  <c r="I147" i="16"/>
  <c r="K147" i="16"/>
  <c r="L147" i="16"/>
  <c r="M147" i="16"/>
  <c r="C148" i="16"/>
  <c r="D148" i="16" s="1"/>
  <c r="G148" i="16"/>
  <c r="H148" i="16"/>
  <c r="I148" i="16"/>
  <c r="K148" i="16"/>
  <c r="L148" i="16"/>
  <c r="M148" i="16"/>
  <c r="C149" i="16"/>
  <c r="G149" i="16"/>
  <c r="H149" i="16"/>
  <c r="I149" i="16"/>
  <c r="K149" i="16"/>
  <c r="L149" i="16"/>
  <c r="M149" i="16"/>
  <c r="C150" i="16"/>
  <c r="D150" i="16" s="1"/>
  <c r="G150" i="16"/>
  <c r="H150" i="16"/>
  <c r="I150" i="16"/>
  <c r="K150" i="16"/>
  <c r="L150" i="16"/>
  <c r="M150" i="16"/>
  <c r="C151" i="16"/>
  <c r="D151" i="16" s="1"/>
  <c r="E151" i="16"/>
  <c r="G151" i="16"/>
  <c r="H151" i="16"/>
  <c r="I151" i="16"/>
  <c r="K151" i="16"/>
  <c r="L151" i="16"/>
  <c r="M151" i="16"/>
  <c r="C152" i="16"/>
  <c r="D152" i="16" s="1"/>
  <c r="G152" i="16"/>
  <c r="H152" i="16"/>
  <c r="I152" i="16"/>
  <c r="K152" i="16"/>
  <c r="L152" i="16"/>
  <c r="M152" i="16"/>
  <c r="C153" i="16"/>
  <c r="D153" i="16" s="1"/>
  <c r="E153" i="16"/>
  <c r="G153" i="16"/>
  <c r="H153" i="16"/>
  <c r="I153" i="16"/>
  <c r="K153" i="16"/>
  <c r="L153" i="16"/>
  <c r="M153" i="16"/>
  <c r="C154" i="16"/>
  <c r="D154" i="16" s="1"/>
  <c r="G154" i="16"/>
  <c r="H154" i="16"/>
  <c r="I154" i="16"/>
  <c r="K154" i="16"/>
  <c r="L154" i="16"/>
  <c r="M154" i="16"/>
  <c r="C155" i="16"/>
  <c r="D155" i="16" s="1"/>
  <c r="G155" i="16"/>
  <c r="H155" i="16"/>
  <c r="I155" i="16"/>
  <c r="K155" i="16"/>
  <c r="L155" i="16"/>
  <c r="M155" i="16"/>
  <c r="C156" i="16"/>
  <c r="D156" i="16" s="1"/>
  <c r="G156" i="16"/>
  <c r="H156" i="16"/>
  <c r="I156" i="16"/>
  <c r="K156" i="16"/>
  <c r="L156" i="16"/>
  <c r="M156" i="16"/>
  <c r="C157" i="16"/>
  <c r="D157" i="16" s="1"/>
  <c r="G157" i="16"/>
  <c r="H157" i="16"/>
  <c r="I157" i="16"/>
  <c r="K157" i="16"/>
  <c r="L157" i="16"/>
  <c r="M157" i="16"/>
  <c r="C158" i="16"/>
  <c r="D158" i="16" s="1"/>
  <c r="G158" i="16"/>
  <c r="H158" i="16"/>
  <c r="I158" i="16"/>
  <c r="K158" i="16"/>
  <c r="L158" i="16"/>
  <c r="M158" i="16"/>
  <c r="C159" i="16"/>
  <c r="D159" i="16" s="1"/>
  <c r="G159" i="16"/>
  <c r="H159" i="16"/>
  <c r="I159" i="16"/>
  <c r="K159" i="16"/>
  <c r="L159" i="16"/>
  <c r="M159" i="16"/>
  <c r="C160" i="16"/>
  <c r="D160" i="16" s="1"/>
  <c r="G160" i="16"/>
  <c r="H160" i="16"/>
  <c r="I160" i="16"/>
  <c r="K160" i="16"/>
  <c r="L160" i="16"/>
  <c r="M160" i="16"/>
  <c r="O160" i="16" s="1"/>
  <c r="C161" i="16"/>
  <c r="D161" i="16" s="1"/>
  <c r="E161" i="16"/>
  <c r="G161" i="16"/>
  <c r="H161" i="16"/>
  <c r="I161" i="16"/>
  <c r="K161" i="16"/>
  <c r="L161" i="16"/>
  <c r="M161" i="16"/>
  <c r="C162" i="16"/>
  <c r="D162" i="16" s="1"/>
  <c r="G162" i="16"/>
  <c r="H162" i="16"/>
  <c r="I162" i="16"/>
  <c r="K162" i="16"/>
  <c r="L162" i="16"/>
  <c r="M162" i="16"/>
  <c r="O162" i="16" s="1"/>
  <c r="C163" i="16"/>
  <c r="G163" i="16"/>
  <c r="H163" i="16"/>
  <c r="I163" i="16"/>
  <c r="K163" i="16"/>
  <c r="L163" i="16"/>
  <c r="M163" i="16"/>
  <c r="C164" i="16"/>
  <c r="D164" i="16" s="1"/>
  <c r="G164" i="16"/>
  <c r="H164" i="16"/>
  <c r="I164" i="16"/>
  <c r="K164" i="16"/>
  <c r="L164" i="16"/>
  <c r="M164" i="16"/>
  <c r="C165" i="16"/>
  <c r="D165" i="16" s="1"/>
  <c r="E165" i="16"/>
  <c r="G165" i="16"/>
  <c r="H165" i="16"/>
  <c r="I165" i="16"/>
  <c r="K165" i="16"/>
  <c r="L165" i="16"/>
  <c r="M165" i="16"/>
  <c r="C166" i="16"/>
  <c r="D166" i="16" s="1"/>
  <c r="G166" i="16"/>
  <c r="H166" i="16"/>
  <c r="I166" i="16"/>
  <c r="K166" i="16"/>
  <c r="L166" i="16"/>
  <c r="M166" i="16"/>
  <c r="M5" i="16"/>
  <c r="L5" i="16"/>
  <c r="K5" i="16"/>
  <c r="I166" i="18"/>
  <c r="O166" i="18" s="1"/>
  <c r="H166" i="18"/>
  <c r="G166" i="18"/>
  <c r="C166" i="18"/>
  <c r="B166" i="18"/>
  <c r="A166" i="18"/>
  <c r="I165" i="18"/>
  <c r="H165" i="18"/>
  <c r="G165" i="18"/>
  <c r="C165" i="18"/>
  <c r="B165" i="18"/>
  <c r="A165" i="18"/>
  <c r="I164" i="18"/>
  <c r="O164" i="18" s="1"/>
  <c r="H164" i="18"/>
  <c r="G164" i="18"/>
  <c r="C164" i="18"/>
  <c r="E164" i="18" s="1"/>
  <c r="B164" i="18"/>
  <c r="A164" i="18"/>
  <c r="I163" i="18"/>
  <c r="O163" i="18" s="1"/>
  <c r="H163" i="18"/>
  <c r="G163" i="18"/>
  <c r="E163" i="18"/>
  <c r="C163" i="18"/>
  <c r="B163" i="18"/>
  <c r="A163" i="18"/>
  <c r="I162" i="18"/>
  <c r="O162" i="18" s="1"/>
  <c r="H162" i="18"/>
  <c r="G162" i="18"/>
  <c r="C162" i="18"/>
  <c r="E162" i="18" s="1"/>
  <c r="B162" i="18"/>
  <c r="A162" i="18"/>
  <c r="I161" i="18"/>
  <c r="O161" i="18" s="1"/>
  <c r="H161" i="18"/>
  <c r="G161" i="18"/>
  <c r="C161" i="18"/>
  <c r="B161" i="18"/>
  <c r="A161" i="18"/>
  <c r="I160" i="18"/>
  <c r="O160" i="18" s="1"/>
  <c r="H160" i="18"/>
  <c r="G160" i="18"/>
  <c r="C160" i="18"/>
  <c r="B160" i="18"/>
  <c r="A160" i="18"/>
  <c r="I159" i="18"/>
  <c r="O159" i="18" s="1"/>
  <c r="H159" i="18"/>
  <c r="G159" i="18"/>
  <c r="C159" i="18"/>
  <c r="B159" i="18"/>
  <c r="A159" i="18"/>
  <c r="I158" i="18"/>
  <c r="O158" i="18" s="1"/>
  <c r="H158" i="18"/>
  <c r="G158" i="18"/>
  <c r="C158" i="18"/>
  <c r="B158" i="18"/>
  <c r="A158" i="18"/>
  <c r="I157" i="18"/>
  <c r="H157" i="18"/>
  <c r="G157" i="18"/>
  <c r="C157" i="18"/>
  <c r="E157" i="18" s="1"/>
  <c r="B157" i="18"/>
  <c r="A157" i="18"/>
  <c r="I156" i="18"/>
  <c r="O156" i="18" s="1"/>
  <c r="H156" i="18"/>
  <c r="G156" i="18"/>
  <c r="C156" i="18"/>
  <c r="E156" i="18" s="1"/>
  <c r="B156" i="18"/>
  <c r="A156" i="18"/>
  <c r="I155" i="18"/>
  <c r="O155" i="18" s="1"/>
  <c r="H155" i="18"/>
  <c r="G155" i="18"/>
  <c r="C155" i="18"/>
  <c r="B155" i="18"/>
  <c r="A155" i="18"/>
  <c r="I154" i="18"/>
  <c r="O154" i="18" s="1"/>
  <c r="H154" i="18"/>
  <c r="G154" i="18"/>
  <c r="C154" i="18"/>
  <c r="B154" i="18"/>
  <c r="A154" i="18"/>
  <c r="I153" i="18"/>
  <c r="O153" i="18" s="1"/>
  <c r="H153" i="18"/>
  <c r="G153" i="18"/>
  <c r="C153" i="18"/>
  <c r="B153" i="18"/>
  <c r="A153" i="18"/>
  <c r="I152" i="18"/>
  <c r="O152" i="18" s="1"/>
  <c r="H152" i="18"/>
  <c r="G152" i="18"/>
  <c r="C152" i="18"/>
  <c r="B152" i="18"/>
  <c r="A152" i="18"/>
  <c r="I151" i="18"/>
  <c r="O151" i="18" s="1"/>
  <c r="H151" i="18"/>
  <c r="G151" i="18"/>
  <c r="C151" i="18"/>
  <c r="B151" i="18"/>
  <c r="A151" i="18"/>
  <c r="I150" i="18"/>
  <c r="O150" i="18" s="1"/>
  <c r="H150" i="18"/>
  <c r="G150" i="18"/>
  <c r="C150" i="18"/>
  <c r="B150" i="18"/>
  <c r="A150" i="18"/>
  <c r="I149" i="18"/>
  <c r="H149" i="18"/>
  <c r="G149" i="18"/>
  <c r="C149" i="18"/>
  <c r="B149" i="18"/>
  <c r="A149" i="18"/>
  <c r="I148" i="18"/>
  <c r="O148" i="18" s="1"/>
  <c r="H148" i="18"/>
  <c r="G148" i="18"/>
  <c r="C148" i="18"/>
  <c r="B148" i="18"/>
  <c r="A148" i="18"/>
  <c r="I147" i="18"/>
  <c r="O147" i="18" s="1"/>
  <c r="H147" i="18"/>
  <c r="G147" i="18"/>
  <c r="C147" i="18"/>
  <c r="E147" i="18" s="1"/>
  <c r="B147" i="18"/>
  <c r="A147" i="18"/>
  <c r="I146" i="18"/>
  <c r="H146" i="18"/>
  <c r="G146" i="18"/>
  <c r="E146" i="18"/>
  <c r="C146" i="18"/>
  <c r="B146" i="18"/>
  <c r="A146" i="18"/>
  <c r="I145" i="18"/>
  <c r="O145" i="18" s="1"/>
  <c r="H145" i="18"/>
  <c r="G145" i="18"/>
  <c r="C145" i="18"/>
  <c r="B145" i="18"/>
  <c r="A145" i="18"/>
  <c r="I144" i="18"/>
  <c r="O144" i="18" s="1"/>
  <c r="H144" i="18"/>
  <c r="G144" i="18"/>
  <c r="C144" i="18"/>
  <c r="B144" i="18"/>
  <c r="A144" i="18"/>
  <c r="I143" i="18"/>
  <c r="O143" i="18" s="1"/>
  <c r="H143" i="18"/>
  <c r="G143" i="18"/>
  <c r="C143" i="18"/>
  <c r="B143" i="18"/>
  <c r="A143" i="18"/>
  <c r="I142" i="18"/>
  <c r="O142" i="18" s="1"/>
  <c r="H142" i="18"/>
  <c r="G142" i="18"/>
  <c r="C142" i="18"/>
  <c r="B142" i="18"/>
  <c r="A142" i="18"/>
  <c r="I141" i="18"/>
  <c r="H141" i="18"/>
  <c r="G141" i="18"/>
  <c r="C141" i="18"/>
  <c r="E141" i="18" s="1"/>
  <c r="B141" i="18"/>
  <c r="A141" i="18"/>
  <c r="I140" i="18"/>
  <c r="O140" i="18" s="1"/>
  <c r="H140" i="18"/>
  <c r="G140" i="18"/>
  <c r="C140" i="18"/>
  <c r="E140" i="18" s="1"/>
  <c r="B140" i="18"/>
  <c r="A140" i="18"/>
  <c r="I139" i="18"/>
  <c r="O139" i="18" s="1"/>
  <c r="H139" i="18"/>
  <c r="G139" i="18"/>
  <c r="C139" i="18"/>
  <c r="B139" i="18"/>
  <c r="A139" i="18"/>
  <c r="I138" i="18"/>
  <c r="H138" i="18"/>
  <c r="G138" i="18"/>
  <c r="C138" i="18"/>
  <c r="B138" i="18"/>
  <c r="A138" i="18"/>
  <c r="I137" i="18"/>
  <c r="O137" i="18" s="1"/>
  <c r="H137" i="18"/>
  <c r="G137" i="18"/>
  <c r="C137" i="18"/>
  <c r="B137" i="18"/>
  <c r="A137" i="18"/>
  <c r="I136" i="18"/>
  <c r="O136" i="18" s="1"/>
  <c r="H136" i="18"/>
  <c r="G136" i="18"/>
  <c r="C136" i="18"/>
  <c r="B136" i="18"/>
  <c r="A136" i="18"/>
  <c r="I135" i="18"/>
  <c r="O135" i="18" s="1"/>
  <c r="H135" i="18"/>
  <c r="G135" i="18"/>
  <c r="C135" i="18"/>
  <c r="B135" i="18"/>
  <c r="A135" i="18"/>
  <c r="I134" i="18"/>
  <c r="O134" i="18" s="1"/>
  <c r="H134" i="18"/>
  <c r="G134" i="18"/>
  <c r="C134" i="18"/>
  <c r="B134" i="18"/>
  <c r="A134" i="18"/>
  <c r="I133" i="18"/>
  <c r="H133" i="18"/>
  <c r="G133" i="18"/>
  <c r="C133" i="18"/>
  <c r="B133" i="18"/>
  <c r="A133" i="18"/>
  <c r="I132" i="18"/>
  <c r="O132" i="18" s="1"/>
  <c r="H132" i="18"/>
  <c r="G132" i="18"/>
  <c r="C132" i="18"/>
  <c r="E132" i="18" s="1"/>
  <c r="B132" i="18"/>
  <c r="A132" i="18"/>
  <c r="I131" i="18"/>
  <c r="O131" i="18" s="1"/>
  <c r="H131" i="18"/>
  <c r="G131" i="18"/>
  <c r="C131" i="18"/>
  <c r="E131" i="18" s="1"/>
  <c r="B131" i="18"/>
  <c r="A131" i="18"/>
  <c r="I130" i="18"/>
  <c r="H130" i="18"/>
  <c r="G130" i="18"/>
  <c r="C130" i="18"/>
  <c r="E130" i="18" s="1"/>
  <c r="B130" i="18"/>
  <c r="A130" i="18"/>
  <c r="I129" i="18"/>
  <c r="O129" i="18" s="1"/>
  <c r="H129" i="18"/>
  <c r="G129" i="18"/>
  <c r="C129" i="18"/>
  <c r="B129" i="18"/>
  <c r="A129" i="18"/>
  <c r="I128" i="18"/>
  <c r="O128" i="18" s="1"/>
  <c r="H128" i="18"/>
  <c r="G128" i="18"/>
  <c r="C128" i="18"/>
  <c r="B128" i="18"/>
  <c r="A128" i="18"/>
  <c r="I127" i="18"/>
  <c r="O127" i="18" s="1"/>
  <c r="H127" i="18"/>
  <c r="G127" i="18"/>
  <c r="C127" i="18"/>
  <c r="B127" i="18"/>
  <c r="A127" i="18"/>
  <c r="I126" i="18"/>
  <c r="O126" i="18" s="1"/>
  <c r="H126" i="18"/>
  <c r="G126" i="18"/>
  <c r="C126" i="18"/>
  <c r="B126" i="18"/>
  <c r="A126" i="18"/>
  <c r="I125" i="18"/>
  <c r="H125" i="18"/>
  <c r="G125" i="18"/>
  <c r="E125" i="18"/>
  <c r="C125" i="18"/>
  <c r="B125" i="18"/>
  <c r="A125" i="18"/>
  <c r="I124" i="18"/>
  <c r="O124" i="18" s="1"/>
  <c r="H124" i="18"/>
  <c r="G124" i="18"/>
  <c r="C124" i="18"/>
  <c r="E124" i="18" s="1"/>
  <c r="B124" i="18"/>
  <c r="A124" i="18"/>
  <c r="I123" i="18"/>
  <c r="O123" i="18" s="1"/>
  <c r="H123" i="18"/>
  <c r="G123" i="18"/>
  <c r="C123" i="18"/>
  <c r="E123" i="18" s="1"/>
  <c r="B123" i="18"/>
  <c r="A123" i="18"/>
  <c r="I122" i="18"/>
  <c r="H122" i="18"/>
  <c r="G122" i="18"/>
  <c r="C122" i="18"/>
  <c r="E122" i="18" s="1"/>
  <c r="B122" i="18"/>
  <c r="A122" i="18"/>
  <c r="I121" i="18"/>
  <c r="O121" i="18" s="1"/>
  <c r="H121" i="18"/>
  <c r="G121" i="18"/>
  <c r="C121" i="18"/>
  <c r="B121" i="18"/>
  <c r="A121" i="18"/>
  <c r="I120" i="18"/>
  <c r="O120" i="18" s="1"/>
  <c r="H120" i="18"/>
  <c r="G120" i="18"/>
  <c r="C120" i="18"/>
  <c r="B120" i="18"/>
  <c r="A120" i="18"/>
  <c r="I119" i="18"/>
  <c r="O119" i="18" s="1"/>
  <c r="H119" i="18"/>
  <c r="G119" i="18"/>
  <c r="C119" i="18"/>
  <c r="B119" i="18"/>
  <c r="A119" i="18"/>
  <c r="I118" i="18"/>
  <c r="O118" i="18" s="1"/>
  <c r="H118" i="18"/>
  <c r="G118" i="18"/>
  <c r="C118" i="18"/>
  <c r="B118" i="18"/>
  <c r="A118" i="18"/>
  <c r="I117" i="18"/>
  <c r="H117" i="18"/>
  <c r="G117" i="18"/>
  <c r="C117" i="18"/>
  <c r="B117" i="18"/>
  <c r="A117" i="18"/>
  <c r="I116" i="18"/>
  <c r="O116" i="18" s="1"/>
  <c r="H116" i="18"/>
  <c r="G116" i="18"/>
  <c r="C116" i="18"/>
  <c r="B116" i="18"/>
  <c r="A116" i="18"/>
  <c r="I115" i="18"/>
  <c r="O115" i="18" s="1"/>
  <c r="H115" i="18"/>
  <c r="G115" i="18"/>
  <c r="C115" i="18"/>
  <c r="E115" i="18" s="1"/>
  <c r="B115" i="18"/>
  <c r="A115" i="18"/>
  <c r="I114" i="18"/>
  <c r="H114" i="18"/>
  <c r="G114" i="18"/>
  <c r="E114" i="18"/>
  <c r="C114" i="18"/>
  <c r="B114" i="18"/>
  <c r="A114" i="18"/>
  <c r="I113" i="18"/>
  <c r="O113" i="18" s="1"/>
  <c r="H113" i="18"/>
  <c r="G113" i="18"/>
  <c r="C113" i="18"/>
  <c r="B113" i="18"/>
  <c r="A113" i="18"/>
  <c r="I112" i="18"/>
  <c r="O112" i="18" s="1"/>
  <c r="H112" i="18"/>
  <c r="G112" i="18"/>
  <c r="C112" i="18"/>
  <c r="B112" i="18"/>
  <c r="A112" i="18"/>
  <c r="I111" i="18"/>
  <c r="O111" i="18" s="1"/>
  <c r="H111" i="18"/>
  <c r="G111" i="18"/>
  <c r="C111" i="18"/>
  <c r="B111" i="18"/>
  <c r="A111" i="18"/>
  <c r="I110" i="18"/>
  <c r="O110" i="18" s="1"/>
  <c r="H110" i="18"/>
  <c r="G110" i="18"/>
  <c r="C110" i="18"/>
  <c r="B110" i="18"/>
  <c r="A110" i="18"/>
  <c r="I109" i="18"/>
  <c r="H109" i="18"/>
  <c r="G109" i="18"/>
  <c r="C109" i="18"/>
  <c r="E109" i="18" s="1"/>
  <c r="B109" i="18"/>
  <c r="A109" i="18"/>
  <c r="I108" i="18"/>
  <c r="O108" i="18" s="1"/>
  <c r="H108" i="18"/>
  <c r="G108" i="18"/>
  <c r="C108" i="18"/>
  <c r="E108" i="18" s="1"/>
  <c r="B108" i="18"/>
  <c r="A108" i="18"/>
  <c r="I107" i="18"/>
  <c r="O107" i="18" s="1"/>
  <c r="H107" i="18"/>
  <c r="G107" i="18"/>
  <c r="C107" i="18"/>
  <c r="E107" i="18" s="1"/>
  <c r="B107" i="18"/>
  <c r="A107" i="18"/>
  <c r="I106" i="18"/>
  <c r="H106" i="18"/>
  <c r="G106" i="18"/>
  <c r="C106" i="18"/>
  <c r="E106" i="18" s="1"/>
  <c r="B106" i="18"/>
  <c r="A106" i="18"/>
  <c r="I105" i="18"/>
  <c r="O105" i="18" s="1"/>
  <c r="H105" i="18"/>
  <c r="G105" i="18"/>
  <c r="C105" i="18"/>
  <c r="B105" i="18"/>
  <c r="A105" i="18"/>
  <c r="I104" i="18"/>
  <c r="O104" i="18" s="1"/>
  <c r="H104" i="18"/>
  <c r="G104" i="18"/>
  <c r="C104" i="18"/>
  <c r="B104" i="18"/>
  <c r="A104" i="18"/>
  <c r="I103" i="18"/>
  <c r="O103" i="18" s="1"/>
  <c r="H103" i="18"/>
  <c r="G103" i="18"/>
  <c r="C103" i="18"/>
  <c r="B103" i="18"/>
  <c r="A103" i="18"/>
  <c r="I102" i="18"/>
  <c r="O102" i="18" s="1"/>
  <c r="H102" i="18"/>
  <c r="G102" i="18"/>
  <c r="C102" i="18"/>
  <c r="B102" i="18"/>
  <c r="A102" i="18"/>
  <c r="I101" i="18"/>
  <c r="H101" i="18"/>
  <c r="G101" i="18"/>
  <c r="C101" i="18"/>
  <c r="B101" i="18"/>
  <c r="A101" i="18"/>
  <c r="I100" i="18"/>
  <c r="O100" i="18" s="1"/>
  <c r="H100" i="18"/>
  <c r="G100" i="18"/>
  <c r="C100" i="18"/>
  <c r="B100" i="18"/>
  <c r="A100" i="18"/>
  <c r="I99" i="18"/>
  <c r="O99" i="18" s="1"/>
  <c r="H99" i="18"/>
  <c r="G99" i="18"/>
  <c r="C99" i="18"/>
  <c r="E99" i="18" s="1"/>
  <c r="B99" i="18"/>
  <c r="A99" i="18"/>
  <c r="I98" i="18"/>
  <c r="O98" i="18" s="1"/>
  <c r="H98" i="18"/>
  <c r="G98" i="18"/>
  <c r="E98" i="18"/>
  <c r="C98" i="18"/>
  <c r="B98" i="18"/>
  <c r="A98" i="18"/>
  <c r="I97" i="18"/>
  <c r="O97" i="18" s="1"/>
  <c r="H97" i="18"/>
  <c r="G97" i="18"/>
  <c r="C97" i="18"/>
  <c r="E97" i="18" s="1"/>
  <c r="B97" i="18"/>
  <c r="A97" i="18"/>
  <c r="I96" i="18"/>
  <c r="O96" i="18" s="1"/>
  <c r="H96" i="18"/>
  <c r="G96" i="18"/>
  <c r="C96" i="18"/>
  <c r="E96" i="18" s="1"/>
  <c r="B96" i="18"/>
  <c r="A96" i="18"/>
  <c r="I95" i="18"/>
  <c r="O95" i="18" s="1"/>
  <c r="H95" i="18"/>
  <c r="G95" i="18"/>
  <c r="C95" i="18"/>
  <c r="B95" i="18"/>
  <c r="A95" i="18"/>
  <c r="I94" i="18"/>
  <c r="O94" i="18" s="1"/>
  <c r="H94" i="18"/>
  <c r="G94" i="18"/>
  <c r="C94" i="18"/>
  <c r="B94" i="18"/>
  <c r="A94" i="18"/>
  <c r="I93" i="18"/>
  <c r="H93" i="18"/>
  <c r="G93" i="18"/>
  <c r="C93" i="18"/>
  <c r="E93" i="18" s="1"/>
  <c r="B93" i="18"/>
  <c r="A93" i="18"/>
  <c r="I92" i="18"/>
  <c r="O92" i="18" s="1"/>
  <c r="H92" i="18"/>
  <c r="G92" i="18"/>
  <c r="C92" i="18"/>
  <c r="E92" i="18" s="1"/>
  <c r="B92" i="18"/>
  <c r="A92" i="18"/>
  <c r="I91" i="18"/>
  <c r="O91" i="18" s="1"/>
  <c r="H91" i="18"/>
  <c r="G91" i="18"/>
  <c r="C91" i="18"/>
  <c r="B91" i="18"/>
  <c r="A91" i="18"/>
  <c r="I90" i="18"/>
  <c r="H90" i="18"/>
  <c r="G90" i="18"/>
  <c r="C90" i="18"/>
  <c r="E90" i="18" s="1"/>
  <c r="B90" i="18"/>
  <c r="A90" i="18"/>
  <c r="I89" i="18"/>
  <c r="O89" i="18" s="1"/>
  <c r="H89" i="18"/>
  <c r="G89" i="18"/>
  <c r="C89" i="18"/>
  <c r="B89" i="18"/>
  <c r="A89" i="18"/>
  <c r="I88" i="18"/>
  <c r="O88" i="18" s="1"/>
  <c r="H88" i="18"/>
  <c r="G88" i="18"/>
  <c r="C88" i="18"/>
  <c r="B88" i="18"/>
  <c r="A88" i="18"/>
  <c r="I87" i="18"/>
  <c r="O87" i="18" s="1"/>
  <c r="H87" i="18"/>
  <c r="G87" i="18"/>
  <c r="C87" i="18"/>
  <c r="B87" i="18"/>
  <c r="A87" i="18"/>
  <c r="I86" i="18"/>
  <c r="O86" i="18" s="1"/>
  <c r="H86" i="18"/>
  <c r="G86" i="18"/>
  <c r="C86" i="18"/>
  <c r="B86" i="18"/>
  <c r="A86" i="18"/>
  <c r="I85" i="18"/>
  <c r="H85" i="18"/>
  <c r="G85" i="18"/>
  <c r="C85" i="18"/>
  <c r="B85" i="18"/>
  <c r="A85" i="18"/>
  <c r="O84" i="18"/>
  <c r="I84" i="18"/>
  <c r="H84" i="18"/>
  <c r="G84" i="18"/>
  <c r="C84" i="18"/>
  <c r="B84" i="18"/>
  <c r="A84" i="18"/>
  <c r="I83" i="18"/>
  <c r="O83" i="18" s="1"/>
  <c r="H83" i="18"/>
  <c r="G83" i="18"/>
  <c r="C83" i="18"/>
  <c r="E83" i="18" s="1"/>
  <c r="B83" i="18"/>
  <c r="A83" i="18"/>
  <c r="I82" i="18"/>
  <c r="H82" i="18"/>
  <c r="G82" i="18"/>
  <c r="C82" i="18"/>
  <c r="E82" i="18" s="1"/>
  <c r="B82" i="18"/>
  <c r="A82" i="18"/>
  <c r="I81" i="18"/>
  <c r="O81" i="18" s="1"/>
  <c r="H81" i="18"/>
  <c r="G81" i="18"/>
  <c r="E81" i="18"/>
  <c r="C81" i="18"/>
  <c r="B81" i="18"/>
  <c r="A81" i="18"/>
  <c r="I80" i="18"/>
  <c r="O80" i="18" s="1"/>
  <c r="H80" i="18"/>
  <c r="G80" i="18"/>
  <c r="C80" i="18"/>
  <c r="E80" i="18" s="1"/>
  <c r="B80" i="18"/>
  <c r="A80" i="18"/>
  <c r="I79" i="18"/>
  <c r="O79" i="18" s="1"/>
  <c r="H79" i="18"/>
  <c r="G79" i="18"/>
  <c r="C79" i="18"/>
  <c r="B79" i="18"/>
  <c r="A79" i="18"/>
  <c r="I78" i="18"/>
  <c r="O78" i="18" s="1"/>
  <c r="H78" i="18"/>
  <c r="G78" i="18"/>
  <c r="C78" i="18"/>
  <c r="B78" i="18"/>
  <c r="A78" i="18"/>
  <c r="I77" i="18"/>
  <c r="H77" i="18"/>
  <c r="G77" i="18"/>
  <c r="C77" i="18"/>
  <c r="E77" i="18" s="1"/>
  <c r="B77" i="18"/>
  <c r="A77" i="18"/>
  <c r="I76" i="18"/>
  <c r="O76" i="18" s="1"/>
  <c r="H76" i="18"/>
  <c r="G76" i="18"/>
  <c r="C76" i="18"/>
  <c r="E76" i="18" s="1"/>
  <c r="B76" i="18"/>
  <c r="A76" i="18"/>
  <c r="I75" i="18"/>
  <c r="O75" i="18" s="1"/>
  <c r="H75" i="18"/>
  <c r="G75" i="18"/>
  <c r="C75" i="18"/>
  <c r="B75" i="18"/>
  <c r="A75" i="18"/>
  <c r="I74" i="18"/>
  <c r="H74" i="18"/>
  <c r="G74" i="18"/>
  <c r="C74" i="18"/>
  <c r="B74" i="18"/>
  <c r="A74" i="18"/>
  <c r="I73" i="18"/>
  <c r="O73" i="18" s="1"/>
  <c r="H73" i="18"/>
  <c r="G73" i="18"/>
  <c r="C73" i="18"/>
  <c r="B73" i="18"/>
  <c r="A73" i="18"/>
  <c r="I72" i="18"/>
  <c r="O72" i="18" s="1"/>
  <c r="H72" i="18"/>
  <c r="G72" i="18"/>
  <c r="C72" i="18"/>
  <c r="B72" i="18"/>
  <c r="A72" i="18"/>
  <c r="I71" i="18"/>
  <c r="O71" i="18" s="1"/>
  <c r="H71" i="18"/>
  <c r="G71" i="18"/>
  <c r="C71" i="18"/>
  <c r="B71" i="18"/>
  <c r="A71" i="18"/>
  <c r="I70" i="18"/>
  <c r="O70" i="18" s="1"/>
  <c r="H70" i="18"/>
  <c r="G70" i="18"/>
  <c r="C70" i="18"/>
  <c r="B70" i="18"/>
  <c r="A70" i="18"/>
  <c r="I69" i="18"/>
  <c r="H69" i="18"/>
  <c r="G69" i="18"/>
  <c r="C69" i="18"/>
  <c r="B69" i="18"/>
  <c r="A69" i="18"/>
  <c r="I68" i="18"/>
  <c r="O68" i="18" s="1"/>
  <c r="H68" i="18"/>
  <c r="G68" i="18"/>
  <c r="C68" i="18"/>
  <c r="B68" i="18"/>
  <c r="A68" i="18"/>
  <c r="I67" i="18"/>
  <c r="O67" i="18" s="1"/>
  <c r="H67" i="18"/>
  <c r="G67" i="18"/>
  <c r="C67" i="18"/>
  <c r="E67" i="18" s="1"/>
  <c r="B67" i="18"/>
  <c r="A67" i="18"/>
  <c r="I66" i="18"/>
  <c r="O66" i="18" s="1"/>
  <c r="H66" i="18"/>
  <c r="G66" i="18"/>
  <c r="C66" i="18"/>
  <c r="E66" i="18" s="1"/>
  <c r="B66" i="18"/>
  <c r="A66" i="18"/>
  <c r="I65" i="18"/>
  <c r="O65" i="18" s="1"/>
  <c r="H65" i="18"/>
  <c r="G65" i="18"/>
  <c r="C65" i="18"/>
  <c r="E65" i="18" s="1"/>
  <c r="B65" i="18"/>
  <c r="A65" i="18"/>
  <c r="I64" i="18"/>
  <c r="O64" i="18" s="1"/>
  <c r="H64" i="18"/>
  <c r="G64" i="18"/>
  <c r="C64" i="18"/>
  <c r="E64" i="18" s="1"/>
  <c r="B64" i="18"/>
  <c r="A64" i="18"/>
  <c r="I63" i="18"/>
  <c r="O63" i="18" s="1"/>
  <c r="H63" i="18"/>
  <c r="G63" i="18"/>
  <c r="C63" i="18"/>
  <c r="B63" i="18"/>
  <c r="A63" i="18"/>
  <c r="I62" i="18"/>
  <c r="O62" i="18" s="1"/>
  <c r="H62" i="18"/>
  <c r="G62" i="18"/>
  <c r="C62" i="18"/>
  <c r="B62" i="18"/>
  <c r="A62" i="18"/>
  <c r="I61" i="18"/>
  <c r="H61" i="18"/>
  <c r="G61" i="18"/>
  <c r="C61" i="18"/>
  <c r="E61" i="18" s="1"/>
  <c r="B61" i="18"/>
  <c r="A61" i="18"/>
  <c r="I60" i="18"/>
  <c r="O60" i="18" s="1"/>
  <c r="H60" i="18"/>
  <c r="G60" i="18"/>
  <c r="C60" i="18"/>
  <c r="E60" i="18" s="1"/>
  <c r="B60" i="18"/>
  <c r="A60" i="18"/>
  <c r="I59" i="18"/>
  <c r="O59" i="18" s="1"/>
  <c r="H59" i="18"/>
  <c r="G59" i="18"/>
  <c r="C59" i="18"/>
  <c r="E59" i="18" s="1"/>
  <c r="B59" i="18"/>
  <c r="A59" i="18"/>
  <c r="I58" i="18"/>
  <c r="O58" i="18" s="1"/>
  <c r="H58" i="18"/>
  <c r="G58" i="18"/>
  <c r="C58" i="18"/>
  <c r="E58" i="18" s="1"/>
  <c r="B58" i="18"/>
  <c r="A58" i="18"/>
  <c r="I57" i="18"/>
  <c r="O57" i="18" s="1"/>
  <c r="H57" i="18"/>
  <c r="G57" i="18"/>
  <c r="C57" i="18"/>
  <c r="B57" i="18"/>
  <c r="A57" i="18"/>
  <c r="I56" i="18"/>
  <c r="O56" i="18" s="1"/>
  <c r="H56" i="18"/>
  <c r="G56" i="18"/>
  <c r="C56" i="18"/>
  <c r="B56" i="18"/>
  <c r="A56" i="18"/>
  <c r="I55" i="18"/>
  <c r="O55" i="18" s="1"/>
  <c r="H55" i="18"/>
  <c r="G55" i="18"/>
  <c r="C55" i="18"/>
  <c r="B55" i="18"/>
  <c r="A55" i="18"/>
  <c r="I54" i="18"/>
  <c r="O54" i="18" s="1"/>
  <c r="H54" i="18"/>
  <c r="G54" i="18"/>
  <c r="C54" i="18"/>
  <c r="B54" i="18"/>
  <c r="A54" i="18"/>
  <c r="I53" i="18"/>
  <c r="H53" i="18"/>
  <c r="G53" i="18"/>
  <c r="C53" i="18"/>
  <c r="B53" i="18"/>
  <c r="A53" i="18"/>
  <c r="I52" i="18"/>
  <c r="O52" i="18" s="1"/>
  <c r="H52" i="18"/>
  <c r="G52" i="18"/>
  <c r="C52" i="18"/>
  <c r="B52" i="18"/>
  <c r="A52" i="18"/>
  <c r="I51" i="18"/>
  <c r="O51" i="18" s="1"/>
  <c r="H51" i="18"/>
  <c r="G51" i="18"/>
  <c r="C51" i="18"/>
  <c r="E51" i="18" s="1"/>
  <c r="B51" i="18"/>
  <c r="A51" i="18"/>
  <c r="I50" i="18"/>
  <c r="H50" i="18"/>
  <c r="G50" i="18"/>
  <c r="C50" i="18"/>
  <c r="E50" i="18" s="1"/>
  <c r="B50" i="18"/>
  <c r="A50" i="18"/>
  <c r="I49" i="18"/>
  <c r="O49" i="18" s="1"/>
  <c r="H49" i="18"/>
  <c r="G49" i="18"/>
  <c r="E49" i="18"/>
  <c r="C49" i="18"/>
  <c r="B49" i="18"/>
  <c r="A49" i="18"/>
  <c r="I48" i="18"/>
  <c r="O48" i="18" s="1"/>
  <c r="H48" i="18"/>
  <c r="G48" i="18"/>
  <c r="C48" i="18"/>
  <c r="E48" i="18" s="1"/>
  <c r="B48" i="18"/>
  <c r="A48" i="18"/>
  <c r="I47" i="18"/>
  <c r="O47" i="18" s="1"/>
  <c r="H47" i="18"/>
  <c r="G47" i="18"/>
  <c r="C47" i="18"/>
  <c r="B47" i="18"/>
  <c r="A47" i="18"/>
  <c r="I46" i="18"/>
  <c r="O46" i="18" s="1"/>
  <c r="H46" i="18"/>
  <c r="G46" i="18"/>
  <c r="C46" i="18"/>
  <c r="B46" i="18"/>
  <c r="A46" i="18"/>
  <c r="I45" i="18"/>
  <c r="H45" i="18"/>
  <c r="G45" i="18"/>
  <c r="C45" i="18"/>
  <c r="E45" i="18" s="1"/>
  <c r="B45" i="18"/>
  <c r="A45" i="18"/>
  <c r="I44" i="18"/>
  <c r="O44" i="18" s="1"/>
  <c r="H44" i="18"/>
  <c r="G44" i="18"/>
  <c r="C44" i="18"/>
  <c r="E44" i="18" s="1"/>
  <c r="B44" i="18"/>
  <c r="A44" i="18"/>
  <c r="I43" i="18"/>
  <c r="O43" i="18" s="1"/>
  <c r="H43" i="18"/>
  <c r="G43" i="18"/>
  <c r="E43" i="18"/>
  <c r="C43" i="18"/>
  <c r="B43" i="18"/>
  <c r="A43" i="18"/>
  <c r="I42" i="18"/>
  <c r="H42" i="18"/>
  <c r="G42" i="18"/>
  <c r="C42" i="18"/>
  <c r="E42" i="18" s="1"/>
  <c r="B42" i="18"/>
  <c r="A42" i="18"/>
  <c r="I41" i="18"/>
  <c r="O41" i="18" s="1"/>
  <c r="H41" i="18"/>
  <c r="G41" i="18"/>
  <c r="C41" i="18"/>
  <c r="B41" i="18"/>
  <c r="A41" i="18"/>
  <c r="I40" i="18"/>
  <c r="O40" i="18" s="1"/>
  <c r="H40" i="18"/>
  <c r="G40" i="18"/>
  <c r="C40" i="18"/>
  <c r="B40" i="18"/>
  <c r="A40" i="18"/>
  <c r="I39" i="18"/>
  <c r="O39" i="18" s="1"/>
  <c r="H39" i="18"/>
  <c r="G39" i="18"/>
  <c r="C39" i="18"/>
  <c r="B39" i="18"/>
  <c r="A39" i="18"/>
  <c r="I38" i="18"/>
  <c r="O38" i="18" s="1"/>
  <c r="H38" i="18"/>
  <c r="G38" i="18"/>
  <c r="C38" i="18"/>
  <c r="B38" i="18"/>
  <c r="A38" i="18"/>
  <c r="I37" i="18"/>
  <c r="H37" i="18"/>
  <c r="G37" i="18"/>
  <c r="C37" i="18"/>
  <c r="B37" i="18"/>
  <c r="A37" i="18"/>
  <c r="I36" i="18"/>
  <c r="O36" i="18" s="1"/>
  <c r="H36" i="18"/>
  <c r="G36" i="18"/>
  <c r="C36" i="18"/>
  <c r="B36" i="18"/>
  <c r="A36" i="18"/>
  <c r="I35" i="18"/>
  <c r="O35" i="18" s="1"/>
  <c r="H35" i="18"/>
  <c r="G35" i="18"/>
  <c r="C35" i="18"/>
  <c r="E35" i="18" s="1"/>
  <c r="B35" i="18"/>
  <c r="A35" i="18"/>
  <c r="I34" i="18"/>
  <c r="H34" i="18"/>
  <c r="G34" i="18"/>
  <c r="E34" i="18"/>
  <c r="C34" i="18"/>
  <c r="B34" i="18"/>
  <c r="A34" i="18"/>
  <c r="I33" i="18"/>
  <c r="O33" i="18" s="1"/>
  <c r="H33" i="18"/>
  <c r="G33" i="18"/>
  <c r="C33" i="18"/>
  <c r="E33" i="18" s="1"/>
  <c r="B33" i="18"/>
  <c r="A33" i="18"/>
  <c r="I32" i="18"/>
  <c r="O32" i="18" s="1"/>
  <c r="H32" i="18"/>
  <c r="G32" i="18"/>
  <c r="C32" i="18"/>
  <c r="E32" i="18" s="1"/>
  <c r="B32" i="18"/>
  <c r="A32" i="18"/>
  <c r="I31" i="18"/>
  <c r="O31" i="18" s="1"/>
  <c r="H31" i="18"/>
  <c r="G31" i="18"/>
  <c r="C31" i="18"/>
  <c r="E31" i="18" s="1"/>
  <c r="B31" i="18"/>
  <c r="A31" i="18"/>
  <c r="I30" i="18"/>
  <c r="O30" i="18" s="1"/>
  <c r="H30" i="18"/>
  <c r="G30" i="18"/>
  <c r="C30" i="18"/>
  <c r="E30" i="18" s="1"/>
  <c r="B30" i="18"/>
  <c r="A30" i="18"/>
  <c r="I29" i="18"/>
  <c r="H29" i="18"/>
  <c r="G29" i="18"/>
  <c r="C29" i="18"/>
  <c r="E29" i="18" s="1"/>
  <c r="B29" i="18"/>
  <c r="A29" i="18"/>
  <c r="I28" i="18"/>
  <c r="O28" i="18" s="1"/>
  <c r="H28" i="18"/>
  <c r="G28" i="18"/>
  <c r="C28" i="18"/>
  <c r="E28" i="18" s="1"/>
  <c r="B28" i="18"/>
  <c r="A28" i="18"/>
  <c r="I27" i="18"/>
  <c r="O27" i="18" s="1"/>
  <c r="H27" i="18"/>
  <c r="G27" i="18"/>
  <c r="E27" i="18"/>
  <c r="C27" i="18"/>
  <c r="B27" i="18"/>
  <c r="A27" i="18"/>
  <c r="O26" i="18"/>
  <c r="I26" i="18"/>
  <c r="H26" i="18"/>
  <c r="G26" i="18"/>
  <c r="E26" i="18"/>
  <c r="C26" i="18"/>
  <c r="B26" i="18"/>
  <c r="A26" i="18"/>
  <c r="I25" i="18"/>
  <c r="O25" i="18" s="1"/>
  <c r="H25" i="18"/>
  <c r="G25" i="18"/>
  <c r="C25" i="18"/>
  <c r="B25" i="18"/>
  <c r="A25" i="18"/>
  <c r="I24" i="18"/>
  <c r="O24" i="18" s="1"/>
  <c r="H24" i="18"/>
  <c r="G24" i="18"/>
  <c r="C24" i="18"/>
  <c r="B24" i="18"/>
  <c r="A24" i="18"/>
  <c r="I23" i="18"/>
  <c r="O23" i="18" s="1"/>
  <c r="H23" i="18"/>
  <c r="G23" i="18"/>
  <c r="C23" i="18"/>
  <c r="B23" i="18"/>
  <c r="A23" i="18"/>
  <c r="I22" i="18"/>
  <c r="O22" i="18" s="1"/>
  <c r="H22" i="18"/>
  <c r="G22" i="18"/>
  <c r="C22" i="18"/>
  <c r="B22" i="18"/>
  <c r="A22" i="18"/>
  <c r="I21" i="18"/>
  <c r="H21" i="18"/>
  <c r="G21" i="18"/>
  <c r="C21" i="18"/>
  <c r="B21" i="18"/>
  <c r="A21" i="18"/>
  <c r="I20" i="18"/>
  <c r="O20" i="18" s="1"/>
  <c r="H20" i="18"/>
  <c r="G20" i="18"/>
  <c r="C20" i="18"/>
  <c r="B20" i="18"/>
  <c r="A20" i="18"/>
  <c r="I19" i="18"/>
  <c r="O19" i="18" s="1"/>
  <c r="H19" i="18"/>
  <c r="G19" i="18"/>
  <c r="C19" i="18"/>
  <c r="E19" i="18" s="1"/>
  <c r="B19" i="18"/>
  <c r="A19" i="18"/>
  <c r="I18" i="18"/>
  <c r="H18" i="18"/>
  <c r="G18" i="18"/>
  <c r="C18" i="18"/>
  <c r="E18" i="18" s="1"/>
  <c r="B18" i="18"/>
  <c r="A18" i="18"/>
  <c r="I17" i="18"/>
  <c r="O17" i="18" s="1"/>
  <c r="H17" i="18"/>
  <c r="G17" i="18"/>
  <c r="C17" i="18"/>
  <c r="E17" i="18" s="1"/>
  <c r="B17" i="18"/>
  <c r="A17" i="18"/>
  <c r="I16" i="18"/>
  <c r="O16" i="18" s="1"/>
  <c r="H16" i="18"/>
  <c r="G16" i="18"/>
  <c r="C16" i="18"/>
  <c r="E16" i="18" s="1"/>
  <c r="B16" i="18"/>
  <c r="A16" i="18"/>
  <c r="I15" i="18"/>
  <c r="O15" i="18" s="1"/>
  <c r="H15" i="18"/>
  <c r="G15" i="18"/>
  <c r="C15" i="18"/>
  <c r="B15" i="18"/>
  <c r="A15" i="18"/>
  <c r="I14" i="18"/>
  <c r="O14" i="18" s="1"/>
  <c r="H14" i="18"/>
  <c r="G14" i="18"/>
  <c r="C14" i="18"/>
  <c r="E14" i="18" s="1"/>
  <c r="B14" i="18"/>
  <c r="A14" i="18"/>
  <c r="I13" i="18"/>
  <c r="H13" i="18"/>
  <c r="G13" i="18"/>
  <c r="C13" i="18"/>
  <c r="E13" i="18" s="1"/>
  <c r="B13" i="18"/>
  <c r="A13" i="18"/>
  <c r="I12" i="18"/>
  <c r="O12" i="18" s="1"/>
  <c r="H12" i="18"/>
  <c r="G12" i="18"/>
  <c r="C12" i="18"/>
  <c r="E12" i="18" s="1"/>
  <c r="B12" i="18"/>
  <c r="A12" i="18"/>
  <c r="I11" i="18"/>
  <c r="O11" i="18" s="1"/>
  <c r="H11" i="18"/>
  <c r="G11" i="18"/>
  <c r="C11" i="18"/>
  <c r="B11" i="18"/>
  <c r="A11" i="18"/>
  <c r="I10" i="18"/>
  <c r="H10" i="18"/>
  <c r="G10" i="18"/>
  <c r="C10" i="18"/>
  <c r="B10" i="18"/>
  <c r="A10" i="18"/>
  <c r="I9" i="18"/>
  <c r="O9" i="18" s="1"/>
  <c r="H9" i="18"/>
  <c r="G9" i="18"/>
  <c r="C9" i="18"/>
  <c r="B9" i="18"/>
  <c r="A9" i="18"/>
  <c r="I8" i="18"/>
  <c r="O8" i="18" s="1"/>
  <c r="H8" i="18"/>
  <c r="G8" i="18"/>
  <c r="C8" i="18"/>
  <c r="B8" i="18"/>
  <c r="A8" i="18"/>
  <c r="I7" i="18"/>
  <c r="O7" i="18" s="1"/>
  <c r="H7" i="18"/>
  <c r="G7" i="18"/>
  <c r="C7" i="18"/>
  <c r="B7" i="18"/>
  <c r="A7" i="18"/>
  <c r="I6" i="18"/>
  <c r="O6" i="18" s="1"/>
  <c r="H6" i="18"/>
  <c r="G6" i="18"/>
  <c r="C6" i="18"/>
  <c r="E6" i="18" s="1"/>
  <c r="B6" i="18"/>
  <c r="A6" i="18"/>
  <c r="I5" i="18"/>
  <c r="O5" i="18" s="1"/>
  <c r="H5" i="18"/>
  <c r="G5" i="18"/>
  <c r="C5" i="18"/>
  <c r="B5" i="18"/>
  <c r="A5" i="18"/>
  <c r="I166" i="17"/>
  <c r="O166" i="17" s="1"/>
  <c r="H166" i="17"/>
  <c r="G166" i="17"/>
  <c r="C166" i="17"/>
  <c r="E166" i="17" s="1"/>
  <c r="B166" i="17"/>
  <c r="A166" i="17"/>
  <c r="I165" i="17"/>
  <c r="O165" i="17" s="1"/>
  <c r="H165" i="17"/>
  <c r="G165" i="17"/>
  <c r="C165" i="17"/>
  <c r="E165" i="17" s="1"/>
  <c r="B165" i="17"/>
  <c r="A165" i="17"/>
  <c r="I164" i="17"/>
  <c r="O164" i="17" s="1"/>
  <c r="H164" i="17"/>
  <c r="G164" i="17"/>
  <c r="C164" i="17"/>
  <c r="E164" i="17" s="1"/>
  <c r="B164" i="17"/>
  <c r="A164" i="17"/>
  <c r="I163" i="17"/>
  <c r="H163" i="17"/>
  <c r="G163" i="17"/>
  <c r="C163" i="17"/>
  <c r="E163" i="17" s="1"/>
  <c r="B163" i="17"/>
  <c r="A163" i="17"/>
  <c r="I162" i="17"/>
  <c r="O162" i="17" s="1"/>
  <c r="H162" i="17"/>
  <c r="G162" i="17"/>
  <c r="C162" i="17"/>
  <c r="E162" i="17" s="1"/>
  <c r="B162" i="17"/>
  <c r="A162" i="17"/>
  <c r="I161" i="17"/>
  <c r="O161" i="17" s="1"/>
  <c r="H161" i="17"/>
  <c r="G161" i="17"/>
  <c r="C161" i="17"/>
  <c r="B161" i="17"/>
  <c r="A161" i="17"/>
  <c r="I160" i="17"/>
  <c r="H160" i="17"/>
  <c r="G160" i="17"/>
  <c r="C160" i="17"/>
  <c r="E160" i="17" s="1"/>
  <c r="B160" i="17"/>
  <c r="A160" i="17"/>
  <c r="I159" i="17"/>
  <c r="O159" i="17" s="1"/>
  <c r="H159" i="17"/>
  <c r="G159" i="17"/>
  <c r="C159" i="17"/>
  <c r="B159" i="17"/>
  <c r="A159" i="17"/>
  <c r="I158" i="17"/>
  <c r="O158" i="17" s="1"/>
  <c r="H158" i="17"/>
  <c r="G158" i="17"/>
  <c r="C158" i="17"/>
  <c r="E158" i="17" s="1"/>
  <c r="B158" i="17"/>
  <c r="A158" i="17"/>
  <c r="I157" i="17"/>
  <c r="O157" i="17" s="1"/>
  <c r="H157" i="17"/>
  <c r="G157" i="17"/>
  <c r="C157" i="17"/>
  <c r="B157" i="17"/>
  <c r="A157" i="17"/>
  <c r="I156" i="17"/>
  <c r="O156" i="17" s="1"/>
  <c r="H156" i="17"/>
  <c r="G156" i="17"/>
  <c r="E156" i="17"/>
  <c r="C156" i="17"/>
  <c r="B156" i="17"/>
  <c r="A156" i="17"/>
  <c r="I155" i="17"/>
  <c r="O155" i="17" s="1"/>
  <c r="H155" i="17"/>
  <c r="G155" i="17"/>
  <c r="C155" i="17"/>
  <c r="B155" i="17"/>
  <c r="A155" i="17"/>
  <c r="I154" i="17"/>
  <c r="O154" i="17" s="1"/>
  <c r="H154" i="17"/>
  <c r="G154" i="17"/>
  <c r="C154" i="17"/>
  <c r="E154" i="17" s="1"/>
  <c r="B154" i="17"/>
  <c r="A154" i="17"/>
  <c r="I153" i="17"/>
  <c r="O153" i="17" s="1"/>
  <c r="H153" i="17"/>
  <c r="G153" i="17"/>
  <c r="C153" i="17"/>
  <c r="B153" i="17"/>
  <c r="A153" i="17"/>
  <c r="I152" i="17"/>
  <c r="H152" i="17"/>
  <c r="G152" i="17"/>
  <c r="C152" i="17"/>
  <c r="E152" i="17" s="1"/>
  <c r="B152" i="17"/>
  <c r="A152" i="17"/>
  <c r="I151" i="17"/>
  <c r="O151" i="17" s="1"/>
  <c r="H151" i="17"/>
  <c r="G151" i="17"/>
  <c r="C151" i="17"/>
  <c r="B151" i="17"/>
  <c r="A151" i="17"/>
  <c r="I150" i="17"/>
  <c r="O150" i="17" s="1"/>
  <c r="H150" i="17"/>
  <c r="G150" i="17"/>
  <c r="C150" i="17"/>
  <c r="E150" i="17" s="1"/>
  <c r="B150" i="17"/>
  <c r="A150" i="17"/>
  <c r="I149" i="17"/>
  <c r="O149" i="17" s="1"/>
  <c r="H149" i="17"/>
  <c r="G149" i="17"/>
  <c r="C149" i="17"/>
  <c r="B149" i="17"/>
  <c r="A149" i="17"/>
  <c r="I148" i="17"/>
  <c r="O148" i="17" s="1"/>
  <c r="H148" i="17"/>
  <c r="G148" i="17"/>
  <c r="E148" i="17"/>
  <c r="C148" i="17"/>
  <c r="B148" i="17"/>
  <c r="A148" i="17"/>
  <c r="I147" i="17"/>
  <c r="H147" i="17"/>
  <c r="G147" i="17"/>
  <c r="C147" i="17"/>
  <c r="B147" i="17"/>
  <c r="A147" i="17"/>
  <c r="I146" i="17"/>
  <c r="O146" i="17" s="1"/>
  <c r="H146" i="17"/>
  <c r="G146" i="17"/>
  <c r="C146" i="17"/>
  <c r="E146" i="17" s="1"/>
  <c r="B146" i="17"/>
  <c r="A146" i="17"/>
  <c r="I145" i="17"/>
  <c r="O145" i="17" s="1"/>
  <c r="H145" i="17"/>
  <c r="G145" i="17"/>
  <c r="C145" i="17"/>
  <c r="B145" i="17"/>
  <c r="A145" i="17"/>
  <c r="I144" i="17"/>
  <c r="O144" i="17" s="1"/>
  <c r="H144" i="17"/>
  <c r="G144" i="17"/>
  <c r="C144" i="17"/>
  <c r="E144" i="17" s="1"/>
  <c r="B144" i="17"/>
  <c r="A144" i="17"/>
  <c r="I143" i="17"/>
  <c r="O143" i="17" s="1"/>
  <c r="H143" i="17"/>
  <c r="G143" i="17"/>
  <c r="C143" i="17"/>
  <c r="B143" i="17"/>
  <c r="A143" i="17"/>
  <c r="I142" i="17"/>
  <c r="O142" i="17" s="1"/>
  <c r="H142" i="17"/>
  <c r="G142" i="17"/>
  <c r="C142" i="17"/>
  <c r="E142" i="17" s="1"/>
  <c r="B142" i="17"/>
  <c r="A142" i="17"/>
  <c r="I141" i="17"/>
  <c r="O141" i="17" s="1"/>
  <c r="H141" i="17"/>
  <c r="G141" i="17"/>
  <c r="C141" i="17"/>
  <c r="B141" i="17"/>
  <c r="A141" i="17"/>
  <c r="I140" i="17"/>
  <c r="O140" i="17" s="1"/>
  <c r="H140" i="17"/>
  <c r="G140" i="17"/>
  <c r="C140" i="17"/>
  <c r="E140" i="17" s="1"/>
  <c r="B140" i="17"/>
  <c r="A140" i="17"/>
  <c r="I139" i="17"/>
  <c r="H139" i="17"/>
  <c r="G139" i="17"/>
  <c r="C139" i="17"/>
  <c r="B139" i="17"/>
  <c r="A139" i="17"/>
  <c r="I138" i="17"/>
  <c r="O138" i="17" s="1"/>
  <c r="H138" i="17"/>
  <c r="G138" i="17"/>
  <c r="C138" i="17"/>
  <c r="E138" i="17" s="1"/>
  <c r="B138" i="17"/>
  <c r="A138" i="17"/>
  <c r="I137" i="17"/>
  <c r="O137" i="17" s="1"/>
  <c r="H137" i="17"/>
  <c r="G137" i="17"/>
  <c r="C137" i="17"/>
  <c r="B137" i="17"/>
  <c r="A137" i="17"/>
  <c r="I136" i="17"/>
  <c r="H136" i="17"/>
  <c r="G136" i="17"/>
  <c r="E136" i="17"/>
  <c r="C136" i="17"/>
  <c r="B136" i="17"/>
  <c r="A136" i="17"/>
  <c r="I135" i="17"/>
  <c r="O135" i="17" s="1"/>
  <c r="H135" i="17"/>
  <c r="G135" i="17"/>
  <c r="C135" i="17"/>
  <c r="B135" i="17"/>
  <c r="A135" i="17"/>
  <c r="I134" i="17"/>
  <c r="O134" i="17" s="1"/>
  <c r="H134" i="17"/>
  <c r="G134" i="17"/>
  <c r="C134" i="17"/>
  <c r="E134" i="17" s="1"/>
  <c r="B134" i="17"/>
  <c r="A134" i="17"/>
  <c r="I133" i="17"/>
  <c r="O133" i="17" s="1"/>
  <c r="H133" i="17"/>
  <c r="G133" i="17"/>
  <c r="C133" i="17"/>
  <c r="B133" i="17"/>
  <c r="A133" i="17"/>
  <c r="I132" i="17"/>
  <c r="O132" i="17" s="1"/>
  <c r="H132" i="17"/>
  <c r="G132" i="17"/>
  <c r="C132" i="17"/>
  <c r="E132" i="17" s="1"/>
  <c r="B132" i="17"/>
  <c r="A132" i="17"/>
  <c r="I131" i="17"/>
  <c r="H131" i="17"/>
  <c r="G131" i="17"/>
  <c r="C131" i="17"/>
  <c r="B131" i="17"/>
  <c r="A131" i="17"/>
  <c r="I130" i="17"/>
  <c r="O130" i="17" s="1"/>
  <c r="H130" i="17"/>
  <c r="G130" i="17"/>
  <c r="C130" i="17"/>
  <c r="E130" i="17" s="1"/>
  <c r="B130" i="17"/>
  <c r="A130" i="17"/>
  <c r="I129" i="17"/>
  <c r="O129" i="17" s="1"/>
  <c r="H129" i="17"/>
  <c r="G129" i="17"/>
  <c r="C129" i="17"/>
  <c r="B129" i="17"/>
  <c r="A129" i="17"/>
  <c r="I128" i="17"/>
  <c r="H128" i="17"/>
  <c r="G128" i="17"/>
  <c r="C128" i="17"/>
  <c r="E128" i="17" s="1"/>
  <c r="B128" i="17"/>
  <c r="A128" i="17"/>
  <c r="I127" i="17"/>
  <c r="O127" i="17" s="1"/>
  <c r="H127" i="17"/>
  <c r="G127" i="17"/>
  <c r="E127" i="17"/>
  <c r="C127" i="17"/>
  <c r="B127" i="17"/>
  <c r="A127" i="17"/>
  <c r="I126" i="17"/>
  <c r="O126" i="17" s="1"/>
  <c r="H126" i="17"/>
  <c r="G126" i="17"/>
  <c r="C126" i="17"/>
  <c r="E126" i="17" s="1"/>
  <c r="B126" i="17"/>
  <c r="A126" i="17"/>
  <c r="I125" i="17"/>
  <c r="O125" i="17" s="1"/>
  <c r="H125" i="17"/>
  <c r="G125" i="17"/>
  <c r="C125" i="17"/>
  <c r="B125" i="17"/>
  <c r="A125" i="17"/>
  <c r="I124" i="17"/>
  <c r="O124" i="17" s="1"/>
  <c r="H124" i="17"/>
  <c r="G124" i="17"/>
  <c r="C124" i="17"/>
  <c r="E124" i="17" s="1"/>
  <c r="B124" i="17"/>
  <c r="A124" i="17"/>
  <c r="I123" i="17"/>
  <c r="H123" i="17"/>
  <c r="G123" i="17"/>
  <c r="C123" i="17"/>
  <c r="B123" i="17"/>
  <c r="A123" i="17"/>
  <c r="I122" i="17"/>
  <c r="O122" i="17" s="1"/>
  <c r="H122" i="17"/>
  <c r="G122" i="17"/>
  <c r="C122" i="17"/>
  <c r="E122" i="17" s="1"/>
  <c r="B122" i="17"/>
  <c r="A122" i="17"/>
  <c r="I121" i="17"/>
  <c r="O121" i="17" s="1"/>
  <c r="H121" i="17"/>
  <c r="G121" i="17"/>
  <c r="C121" i="17"/>
  <c r="B121" i="17"/>
  <c r="A121" i="17"/>
  <c r="I120" i="17"/>
  <c r="H120" i="17"/>
  <c r="G120" i="17"/>
  <c r="C120" i="17"/>
  <c r="E120" i="17" s="1"/>
  <c r="B120" i="17"/>
  <c r="A120" i="17"/>
  <c r="O119" i="17"/>
  <c r="I119" i="17"/>
  <c r="H119" i="17"/>
  <c r="G119" i="17"/>
  <c r="C119" i="17"/>
  <c r="B119" i="17"/>
  <c r="A119" i="17"/>
  <c r="I118" i="17"/>
  <c r="O118" i="17" s="1"/>
  <c r="H118" i="17"/>
  <c r="G118" i="17"/>
  <c r="E118" i="17"/>
  <c r="C118" i="17"/>
  <c r="B118" i="17"/>
  <c r="A118" i="17"/>
  <c r="O117" i="17"/>
  <c r="I117" i="17"/>
  <c r="H117" i="17"/>
  <c r="G117" i="17"/>
  <c r="C117" i="17"/>
  <c r="B117" i="17"/>
  <c r="A117" i="17"/>
  <c r="I116" i="17"/>
  <c r="O116" i="17" s="1"/>
  <c r="H116" i="17"/>
  <c r="G116" i="17"/>
  <c r="E116" i="17"/>
  <c r="C116" i="17"/>
  <c r="B116" i="17"/>
  <c r="A116" i="17"/>
  <c r="I115" i="17"/>
  <c r="H115" i="17"/>
  <c r="G115" i="17"/>
  <c r="C115" i="17"/>
  <c r="B115" i="17"/>
  <c r="A115" i="17"/>
  <c r="I114" i="17"/>
  <c r="O114" i="17" s="1"/>
  <c r="H114" i="17"/>
  <c r="G114" i="17"/>
  <c r="E114" i="17"/>
  <c r="C114" i="17"/>
  <c r="B114" i="17"/>
  <c r="A114" i="17"/>
  <c r="I113" i="17"/>
  <c r="O113" i="17" s="1"/>
  <c r="H113" i="17"/>
  <c r="G113" i="17"/>
  <c r="C113" i="17"/>
  <c r="B113" i="17"/>
  <c r="A113" i="17"/>
  <c r="I112" i="17"/>
  <c r="H112" i="17"/>
  <c r="G112" i="17"/>
  <c r="C112" i="17"/>
  <c r="E112" i="17" s="1"/>
  <c r="B112" i="17"/>
  <c r="A112" i="17"/>
  <c r="O111" i="17"/>
  <c r="I111" i="17"/>
  <c r="H111" i="17"/>
  <c r="G111" i="17"/>
  <c r="C111" i="17"/>
  <c r="E111" i="17" s="1"/>
  <c r="B111" i="17"/>
  <c r="A111" i="17"/>
  <c r="I110" i="17"/>
  <c r="O110" i="17" s="1"/>
  <c r="H110" i="17"/>
  <c r="G110" i="17"/>
  <c r="C110" i="17"/>
  <c r="E110" i="17" s="1"/>
  <c r="B110" i="17"/>
  <c r="A110" i="17"/>
  <c r="I109" i="17"/>
  <c r="O109" i="17" s="1"/>
  <c r="H109" i="17"/>
  <c r="G109" i="17"/>
  <c r="E109" i="17"/>
  <c r="C109" i="17"/>
  <c r="B109" i="17"/>
  <c r="A109" i="17"/>
  <c r="I108" i="17"/>
  <c r="O108" i="17" s="1"/>
  <c r="H108" i="17"/>
  <c r="G108" i="17"/>
  <c r="C108" i="17"/>
  <c r="E108" i="17" s="1"/>
  <c r="B108" i="17"/>
  <c r="A108" i="17"/>
  <c r="I107" i="17"/>
  <c r="H107" i="17"/>
  <c r="G107" i="17"/>
  <c r="C107" i="17"/>
  <c r="B107" i="17"/>
  <c r="A107" i="17"/>
  <c r="I106" i="17"/>
  <c r="O106" i="17" s="1"/>
  <c r="H106" i="17"/>
  <c r="G106" i="17"/>
  <c r="C106" i="17"/>
  <c r="E106" i="17" s="1"/>
  <c r="B106" i="17"/>
  <c r="A106" i="17"/>
  <c r="I105" i="17"/>
  <c r="O105" i="17" s="1"/>
  <c r="H105" i="17"/>
  <c r="G105" i="17"/>
  <c r="C105" i="17"/>
  <c r="E105" i="17" s="1"/>
  <c r="B105" i="17"/>
  <c r="A105" i="17"/>
  <c r="I104" i="17"/>
  <c r="H104" i="17"/>
  <c r="G104" i="17"/>
  <c r="E104" i="17"/>
  <c r="C104" i="17"/>
  <c r="B104" i="17"/>
  <c r="A104" i="17"/>
  <c r="I103" i="17"/>
  <c r="O103" i="17" s="1"/>
  <c r="H103" i="17"/>
  <c r="G103" i="17"/>
  <c r="E103" i="17"/>
  <c r="C103" i="17"/>
  <c r="B103" i="17"/>
  <c r="A103" i="17"/>
  <c r="I102" i="17"/>
  <c r="O102" i="17" s="1"/>
  <c r="H102" i="17"/>
  <c r="G102" i="17"/>
  <c r="C102" i="17"/>
  <c r="E102" i="17" s="1"/>
  <c r="B102" i="17"/>
  <c r="A102" i="17"/>
  <c r="I101" i="17"/>
  <c r="O101" i="17" s="1"/>
  <c r="H101" i="17"/>
  <c r="G101" i="17"/>
  <c r="C101" i="17"/>
  <c r="B101" i="17"/>
  <c r="A101" i="17"/>
  <c r="I100" i="17"/>
  <c r="O100" i="17" s="1"/>
  <c r="H100" i="17"/>
  <c r="G100" i="17"/>
  <c r="C100" i="17"/>
  <c r="E100" i="17" s="1"/>
  <c r="B100" i="17"/>
  <c r="A100" i="17"/>
  <c r="I99" i="17"/>
  <c r="H99" i="17"/>
  <c r="G99" i="17"/>
  <c r="C99" i="17"/>
  <c r="B99" i="17"/>
  <c r="A99" i="17"/>
  <c r="I98" i="17"/>
  <c r="O98" i="17" s="1"/>
  <c r="H98" i="17"/>
  <c r="G98" i="17"/>
  <c r="E98" i="17"/>
  <c r="C98" i="17"/>
  <c r="B98" i="17"/>
  <c r="A98" i="17"/>
  <c r="I97" i="17"/>
  <c r="O97" i="17" s="1"/>
  <c r="H97" i="17"/>
  <c r="G97" i="17"/>
  <c r="C97" i="17"/>
  <c r="B97" i="17"/>
  <c r="A97" i="17"/>
  <c r="I96" i="17"/>
  <c r="H96" i="17"/>
  <c r="G96" i="17"/>
  <c r="C96" i="17"/>
  <c r="E96" i="17" s="1"/>
  <c r="B96" i="17"/>
  <c r="A96" i="17"/>
  <c r="I95" i="17"/>
  <c r="O95" i="17" s="1"/>
  <c r="H95" i="17"/>
  <c r="G95" i="17"/>
  <c r="C95" i="17"/>
  <c r="E95" i="17" s="1"/>
  <c r="B95" i="17"/>
  <c r="A95" i="17"/>
  <c r="I94" i="17"/>
  <c r="O94" i="17" s="1"/>
  <c r="H94" i="17"/>
  <c r="G94" i="17"/>
  <c r="C94" i="17"/>
  <c r="E94" i="17" s="1"/>
  <c r="B94" i="17"/>
  <c r="A94" i="17"/>
  <c r="I93" i="17"/>
  <c r="O93" i="17" s="1"/>
  <c r="H93" i="17"/>
  <c r="G93" i="17"/>
  <c r="C93" i="17"/>
  <c r="B93" i="17"/>
  <c r="A93" i="17"/>
  <c r="I92" i="17"/>
  <c r="O92" i="17" s="1"/>
  <c r="H92" i="17"/>
  <c r="G92" i="17"/>
  <c r="C92" i="17"/>
  <c r="E92" i="17" s="1"/>
  <c r="B92" i="17"/>
  <c r="A92" i="17"/>
  <c r="I91" i="17"/>
  <c r="O91" i="17" s="1"/>
  <c r="H91" i="17"/>
  <c r="G91" i="17"/>
  <c r="C91" i="17"/>
  <c r="B91" i="17"/>
  <c r="A91" i="17"/>
  <c r="I90" i="17"/>
  <c r="O90" i="17" s="1"/>
  <c r="H90" i="17"/>
  <c r="G90" i="17"/>
  <c r="C90" i="17"/>
  <c r="E90" i="17" s="1"/>
  <c r="B90" i="17"/>
  <c r="A90" i="17"/>
  <c r="I89" i="17"/>
  <c r="O89" i="17" s="1"/>
  <c r="H89" i="17"/>
  <c r="G89" i="17"/>
  <c r="C89" i="17"/>
  <c r="E89" i="17" s="1"/>
  <c r="B89" i="17"/>
  <c r="A89" i="17"/>
  <c r="I88" i="17"/>
  <c r="O88" i="17" s="1"/>
  <c r="H88" i="17"/>
  <c r="G88" i="17"/>
  <c r="C88" i="17"/>
  <c r="E88" i="17" s="1"/>
  <c r="B88" i="17"/>
  <c r="A88" i="17"/>
  <c r="I87" i="17"/>
  <c r="O87" i="17" s="1"/>
  <c r="H87" i="17"/>
  <c r="G87" i="17"/>
  <c r="C87" i="17"/>
  <c r="E87" i="17" s="1"/>
  <c r="B87" i="17"/>
  <c r="A87" i="17"/>
  <c r="I86" i="17"/>
  <c r="O86" i="17" s="1"/>
  <c r="H86" i="17"/>
  <c r="G86" i="17"/>
  <c r="C86" i="17"/>
  <c r="B86" i="17"/>
  <c r="A86" i="17"/>
  <c r="I85" i="17"/>
  <c r="O85" i="17" s="1"/>
  <c r="H85" i="17"/>
  <c r="G85" i="17"/>
  <c r="C85" i="17"/>
  <c r="E85" i="17" s="1"/>
  <c r="B85" i="17"/>
  <c r="A85" i="17"/>
  <c r="I84" i="17"/>
  <c r="O84" i="17" s="1"/>
  <c r="H84" i="17"/>
  <c r="G84" i="17"/>
  <c r="C84" i="17"/>
  <c r="B84" i="17"/>
  <c r="A84" i="17"/>
  <c r="I83" i="17"/>
  <c r="O83" i="17" s="1"/>
  <c r="H83" i="17"/>
  <c r="G83" i="17"/>
  <c r="E83" i="17"/>
  <c r="C83" i="17"/>
  <c r="B83" i="17"/>
  <c r="A83" i="17"/>
  <c r="I82" i="17"/>
  <c r="O82" i="17" s="1"/>
  <c r="H82" i="17"/>
  <c r="G82" i="17"/>
  <c r="C82" i="17"/>
  <c r="E82" i="17" s="1"/>
  <c r="B82" i="17"/>
  <c r="A82" i="17"/>
  <c r="I81" i="17"/>
  <c r="O81" i="17" s="1"/>
  <c r="H81" i="17"/>
  <c r="G81" i="17"/>
  <c r="C81" i="17"/>
  <c r="E81" i="17" s="1"/>
  <c r="B81" i="17"/>
  <c r="A81" i="17"/>
  <c r="I80" i="17"/>
  <c r="O80" i="17" s="1"/>
  <c r="H80" i="17"/>
  <c r="G80" i="17"/>
  <c r="C80" i="17"/>
  <c r="E80" i="17" s="1"/>
  <c r="B80" i="17"/>
  <c r="A80" i="17"/>
  <c r="I79" i="17"/>
  <c r="O79" i="17" s="1"/>
  <c r="H79" i="17"/>
  <c r="G79" i="17"/>
  <c r="C79" i="17"/>
  <c r="E79" i="17" s="1"/>
  <c r="B79" i="17"/>
  <c r="A79" i="17"/>
  <c r="I78" i="17"/>
  <c r="O78" i="17" s="1"/>
  <c r="H78" i="17"/>
  <c r="G78" i="17"/>
  <c r="C78" i="17"/>
  <c r="B78" i="17"/>
  <c r="A78" i="17"/>
  <c r="I77" i="17"/>
  <c r="O77" i="17" s="1"/>
  <c r="H77" i="17"/>
  <c r="G77" i="17"/>
  <c r="C77" i="17"/>
  <c r="E77" i="17" s="1"/>
  <c r="B77" i="17"/>
  <c r="A77" i="17"/>
  <c r="I76" i="17"/>
  <c r="H76" i="17"/>
  <c r="G76" i="17"/>
  <c r="C76" i="17"/>
  <c r="B76" i="17"/>
  <c r="A76" i="17"/>
  <c r="I75" i="17"/>
  <c r="O75" i="17" s="1"/>
  <c r="H75" i="17"/>
  <c r="G75" i="17"/>
  <c r="C75" i="17"/>
  <c r="B75" i="17"/>
  <c r="A75" i="17"/>
  <c r="I74" i="17"/>
  <c r="H74" i="17"/>
  <c r="G74" i="17"/>
  <c r="C74" i="17"/>
  <c r="E74" i="17" s="1"/>
  <c r="B74" i="17"/>
  <c r="A74" i="17"/>
  <c r="I73" i="17"/>
  <c r="O73" i="17" s="1"/>
  <c r="H73" i="17"/>
  <c r="G73" i="17"/>
  <c r="C73" i="17"/>
  <c r="E73" i="17" s="1"/>
  <c r="B73" i="17"/>
  <c r="A73" i="17"/>
  <c r="I72" i="17"/>
  <c r="H72" i="17"/>
  <c r="G72" i="17"/>
  <c r="C72" i="17"/>
  <c r="E72" i="17" s="1"/>
  <c r="B72" i="17"/>
  <c r="A72" i="17"/>
  <c r="I71" i="17"/>
  <c r="O71" i="17" s="1"/>
  <c r="H71" i="17"/>
  <c r="G71" i="17"/>
  <c r="C71" i="17"/>
  <c r="E71" i="17" s="1"/>
  <c r="B71" i="17"/>
  <c r="A71" i="17"/>
  <c r="I70" i="17"/>
  <c r="O70" i="17" s="1"/>
  <c r="H70" i="17"/>
  <c r="G70" i="17"/>
  <c r="E70" i="17"/>
  <c r="C70" i="17"/>
  <c r="B70" i="17"/>
  <c r="A70" i="17"/>
  <c r="I69" i="17"/>
  <c r="O69" i="17" s="1"/>
  <c r="H69" i="17"/>
  <c r="G69" i="17"/>
  <c r="C69" i="17"/>
  <c r="E69" i="17" s="1"/>
  <c r="B69" i="17"/>
  <c r="A69" i="17"/>
  <c r="I68" i="17"/>
  <c r="H68" i="17"/>
  <c r="G68" i="17"/>
  <c r="C68" i="17"/>
  <c r="E68" i="17" s="1"/>
  <c r="B68" i="17"/>
  <c r="A68" i="17"/>
  <c r="I67" i="17"/>
  <c r="H67" i="17"/>
  <c r="G67" i="17"/>
  <c r="C67" i="17"/>
  <c r="B67" i="17"/>
  <c r="A67" i="17"/>
  <c r="I66" i="17"/>
  <c r="H66" i="17"/>
  <c r="G66" i="17"/>
  <c r="C66" i="17"/>
  <c r="B66" i="17"/>
  <c r="A66" i="17"/>
  <c r="I65" i="17"/>
  <c r="O65" i="17" s="1"/>
  <c r="H65" i="17"/>
  <c r="G65" i="17"/>
  <c r="C65" i="17"/>
  <c r="B65" i="17"/>
  <c r="A65" i="17"/>
  <c r="I64" i="17"/>
  <c r="H64" i="17"/>
  <c r="G64" i="17"/>
  <c r="C64" i="17"/>
  <c r="B64" i="17"/>
  <c r="A64" i="17"/>
  <c r="I63" i="17"/>
  <c r="O63" i="17" s="1"/>
  <c r="H63" i="17"/>
  <c r="G63" i="17"/>
  <c r="C63" i="17"/>
  <c r="E63" i="17" s="1"/>
  <c r="B63" i="17"/>
  <c r="A63" i="17"/>
  <c r="I62" i="17"/>
  <c r="O62" i="17" s="1"/>
  <c r="H62" i="17"/>
  <c r="G62" i="17"/>
  <c r="C62" i="17"/>
  <c r="E62" i="17" s="1"/>
  <c r="B62" i="17"/>
  <c r="A62" i="17"/>
  <c r="I61" i="17"/>
  <c r="O61" i="17" s="1"/>
  <c r="H61" i="17"/>
  <c r="G61" i="17"/>
  <c r="E61" i="17"/>
  <c r="C61" i="17"/>
  <c r="B61" i="17"/>
  <c r="A61" i="17"/>
  <c r="I60" i="17"/>
  <c r="H60" i="17"/>
  <c r="G60" i="17"/>
  <c r="C60" i="17"/>
  <c r="B60" i="17"/>
  <c r="A60" i="17"/>
  <c r="I59" i="17"/>
  <c r="H59" i="17"/>
  <c r="G59" i="17"/>
  <c r="C59" i="17"/>
  <c r="E59" i="17" s="1"/>
  <c r="B59" i="17"/>
  <c r="A59" i="17"/>
  <c r="I58" i="17"/>
  <c r="H58" i="17"/>
  <c r="G58" i="17"/>
  <c r="C58" i="17"/>
  <c r="E58" i="17" s="1"/>
  <c r="B58" i="17"/>
  <c r="A58" i="17"/>
  <c r="I57" i="17"/>
  <c r="O57" i="17" s="1"/>
  <c r="H57" i="17"/>
  <c r="G57" i="17"/>
  <c r="C57" i="17"/>
  <c r="E57" i="17" s="1"/>
  <c r="B57" i="17"/>
  <c r="A57" i="17"/>
  <c r="I56" i="17"/>
  <c r="O56" i="17" s="1"/>
  <c r="H56" i="17"/>
  <c r="G56" i="17"/>
  <c r="C56" i="17"/>
  <c r="E56" i="17" s="1"/>
  <c r="B56" i="17"/>
  <c r="A56" i="17"/>
  <c r="I55" i="17"/>
  <c r="O55" i="17" s="1"/>
  <c r="H55" i="17"/>
  <c r="G55" i="17"/>
  <c r="C55" i="17"/>
  <c r="B55" i="17"/>
  <c r="A55" i="17"/>
  <c r="I54" i="17"/>
  <c r="O54" i="17" s="1"/>
  <c r="H54" i="17"/>
  <c r="G54" i="17"/>
  <c r="C54" i="17"/>
  <c r="E54" i="17" s="1"/>
  <c r="B54" i="17"/>
  <c r="A54" i="17"/>
  <c r="I53" i="17"/>
  <c r="O53" i="17" s="1"/>
  <c r="H53" i="17"/>
  <c r="G53" i="17"/>
  <c r="C53" i="17"/>
  <c r="B53" i="17"/>
  <c r="A53" i="17"/>
  <c r="I52" i="17"/>
  <c r="H52" i="17"/>
  <c r="G52" i="17"/>
  <c r="C52" i="17"/>
  <c r="B52" i="17"/>
  <c r="A52" i="17"/>
  <c r="I51" i="17"/>
  <c r="O51" i="17" s="1"/>
  <c r="H51" i="17"/>
  <c r="G51" i="17"/>
  <c r="E51" i="17"/>
  <c r="C51" i="17"/>
  <c r="B51" i="17"/>
  <c r="A51" i="17"/>
  <c r="I50" i="17"/>
  <c r="H50" i="17"/>
  <c r="G50" i="17"/>
  <c r="C50" i="17"/>
  <c r="B50" i="17"/>
  <c r="A50" i="17"/>
  <c r="I49" i="17"/>
  <c r="O49" i="17" s="1"/>
  <c r="H49" i="17"/>
  <c r="G49" i="17"/>
  <c r="C49" i="17"/>
  <c r="E49" i="17" s="1"/>
  <c r="B49" i="17"/>
  <c r="A49" i="17"/>
  <c r="I48" i="17"/>
  <c r="O48" i="17" s="1"/>
  <c r="H48" i="17"/>
  <c r="G48" i="17"/>
  <c r="C48" i="17"/>
  <c r="E48" i="17" s="1"/>
  <c r="B48" i="17"/>
  <c r="A48" i="17"/>
  <c r="I47" i="17"/>
  <c r="O47" i="17" s="1"/>
  <c r="H47" i="17"/>
  <c r="G47" i="17"/>
  <c r="C47" i="17"/>
  <c r="B47" i="17"/>
  <c r="A47" i="17"/>
  <c r="I46" i="17"/>
  <c r="O46" i="17" s="1"/>
  <c r="H46" i="17"/>
  <c r="G46" i="17"/>
  <c r="C46" i="17"/>
  <c r="E46" i="17" s="1"/>
  <c r="B46" i="17"/>
  <c r="A46" i="17"/>
  <c r="O45" i="17"/>
  <c r="I45" i="17"/>
  <c r="H45" i="17"/>
  <c r="G45" i="17"/>
  <c r="C45" i="17"/>
  <c r="B45" i="17"/>
  <c r="A45" i="17"/>
  <c r="I44" i="17"/>
  <c r="H44" i="17"/>
  <c r="G44" i="17"/>
  <c r="C44" i="17"/>
  <c r="E44" i="17" s="1"/>
  <c r="B44" i="17"/>
  <c r="A44" i="17"/>
  <c r="I43" i="17"/>
  <c r="H43" i="17"/>
  <c r="G43" i="17"/>
  <c r="C43" i="17"/>
  <c r="B43" i="17"/>
  <c r="A43" i="17"/>
  <c r="I42" i="17"/>
  <c r="H42" i="17"/>
  <c r="G42" i="17"/>
  <c r="C42" i="17"/>
  <c r="E42" i="17" s="1"/>
  <c r="B42" i="17"/>
  <c r="A42" i="17"/>
  <c r="I41" i="17"/>
  <c r="O41" i="17" s="1"/>
  <c r="H41" i="17"/>
  <c r="G41" i="17"/>
  <c r="C41" i="17"/>
  <c r="E41" i="17" s="1"/>
  <c r="B41" i="17"/>
  <c r="A41" i="17"/>
  <c r="I40" i="17"/>
  <c r="H40" i="17"/>
  <c r="G40" i="17"/>
  <c r="C40" i="17"/>
  <c r="B40" i="17"/>
  <c r="A40" i="17"/>
  <c r="O39" i="17"/>
  <c r="I39" i="17"/>
  <c r="H39" i="17"/>
  <c r="G39" i="17"/>
  <c r="C39" i="17"/>
  <c r="B39" i="17"/>
  <c r="A39" i="17"/>
  <c r="I38" i="17"/>
  <c r="O38" i="17" s="1"/>
  <c r="H38" i="17"/>
  <c r="G38" i="17"/>
  <c r="C38" i="17"/>
  <c r="E38" i="17" s="1"/>
  <c r="B38" i="17"/>
  <c r="A38" i="17"/>
  <c r="I37" i="17"/>
  <c r="O37" i="17" s="1"/>
  <c r="H37" i="17"/>
  <c r="G37" i="17"/>
  <c r="C37" i="17"/>
  <c r="B37" i="17"/>
  <c r="A37" i="17"/>
  <c r="I36" i="17"/>
  <c r="H36" i="17"/>
  <c r="G36" i="17"/>
  <c r="C36" i="17"/>
  <c r="B36" i="17"/>
  <c r="A36" i="17"/>
  <c r="I35" i="17"/>
  <c r="O35" i="17" s="1"/>
  <c r="H35" i="17"/>
  <c r="G35" i="17"/>
  <c r="C35" i="17"/>
  <c r="E35" i="17" s="1"/>
  <c r="B35" i="17"/>
  <c r="A35" i="17"/>
  <c r="I34" i="17"/>
  <c r="H34" i="17"/>
  <c r="G34" i="17"/>
  <c r="C34" i="17"/>
  <c r="E34" i="17" s="1"/>
  <c r="B34" i="17"/>
  <c r="A34" i="17"/>
  <c r="I33" i="17"/>
  <c r="O33" i="17" s="1"/>
  <c r="H33" i="17"/>
  <c r="G33" i="17"/>
  <c r="C33" i="17"/>
  <c r="B33" i="17"/>
  <c r="A33" i="17"/>
  <c r="I32" i="17"/>
  <c r="O32" i="17" s="1"/>
  <c r="H32" i="17"/>
  <c r="G32" i="17"/>
  <c r="C32" i="17"/>
  <c r="E32" i="17" s="1"/>
  <c r="B32" i="17"/>
  <c r="A32" i="17"/>
  <c r="I31" i="17"/>
  <c r="O31" i="17" s="1"/>
  <c r="H31" i="17"/>
  <c r="G31" i="17"/>
  <c r="C31" i="17"/>
  <c r="B31" i="17"/>
  <c r="A31" i="17"/>
  <c r="I30" i="17"/>
  <c r="O30" i="17" s="1"/>
  <c r="H30" i="17"/>
  <c r="G30" i="17"/>
  <c r="C30" i="17"/>
  <c r="E30" i="17" s="1"/>
  <c r="B30" i="17"/>
  <c r="A30" i="17"/>
  <c r="I29" i="17"/>
  <c r="O29" i="17" s="1"/>
  <c r="H29" i="17"/>
  <c r="G29" i="17"/>
  <c r="C29" i="17"/>
  <c r="B29" i="17"/>
  <c r="A29" i="17"/>
  <c r="I28" i="17"/>
  <c r="H28" i="17"/>
  <c r="G28" i="17"/>
  <c r="C28" i="17"/>
  <c r="E28" i="17" s="1"/>
  <c r="B28" i="17"/>
  <c r="A28" i="17"/>
  <c r="I27" i="17"/>
  <c r="H27" i="17"/>
  <c r="G27" i="17"/>
  <c r="C27" i="17"/>
  <c r="E27" i="17" s="1"/>
  <c r="B27" i="17"/>
  <c r="A27" i="17"/>
  <c r="I26" i="17"/>
  <c r="H26" i="17"/>
  <c r="G26" i="17"/>
  <c r="C26" i="17"/>
  <c r="B26" i="17"/>
  <c r="A26" i="17"/>
  <c r="I25" i="17"/>
  <c r="O25" i="17" s="1"/>
  <c r="H25" i="17"/>
  <c r="G25" i="17"/>
  <c r="C25" i="17"/>
  <c r="B25" i="17"/>
  <c r="A25" i="17"/>
  <c r="I24" i="17"/>
  <c r="O24" i="17" s="1"/>
  <c r="H24" i="17"/>
  <c r="G24" i="17"/>
  <c r="C24" i="17"/>
  <c r="E24" i="17" s="1"/>
  <c r="B24" i="17"/>
  <c r="A24" i="17"/>
  <c r="O23" i="17"/>
  <c r="I23" i="17"/>
  <c r="H23" i="17"/>
  <c r="G23" i="17"/>
  <c r="C23" i="17"/>
  <c r="B23" i="17"/>
  <c r="A23" i="17"/>
  <c r="I22" i="17"/>
  <c r="O22" i="17" s="1"/>
  <c r="H22" i="17"/>
  <c r="G22" i="17"/>
  <c r="C22" i="17"/>
  <c r="B22" i="17"/>
  <c r="A22" i="17"/>
  <c r="O21" i="17"/>
  <c r="I21" i="17"/>
  <c r="H21" i="17"/>
  <c r="G21" i="17"/>
  <c r="C21" i="17"/>
  <c r="B21" i="17"/>
  <c r="A21" i="17"/>
  <c r="I20" i="17"/>
  <c r="O20" i="17" s="1"/>
  <c r="H20" i="17"/>
  <c r="G20" i="17"/>
  <c r="C20" i="17"/>
  <c r="E20" i="17" s="1"/>
  <c r="B20" i="17"/>
  <c r="A20" i="17"/>
  <c r="I19" i="17"/>
  <c r="H19" i="17"/>
  <c r="G19" i="17"/>
  <c r="C19" i="17"/>
  <c r="B19" i="17"/>
  <c r="A19" i="17"/>
  <c r="I18" i="17"/>
  <c r="O18" i="17" s="1"/>
  <c r="H18" i="17"/>
  <c r="G18" i="17"/>
  <c r="C18" i="17"/>
  <c r="E18" i="17" s="1"/>
  <c r="B18" i="17"/>
  <c r="A18" i="17"/>
  <c r="I17" i="17"/>
  <c r="O17" i="17" s="1"/>
  <c r="H17" i="17"/>
  <c r="G17" i="17"/>
  <c r="C17" i="17"/>
  <c r="B17" i="17"/>
  <c r="A17" i="17"/>
  <c r="I16" i="17"/>
  <c r="O16" i="17" s="1"/>
  <c r="H16" i="17"/>
  <c r="G16" i="17"/>
  <c r="C16" i="17"/>
  <c r="E16" i="17" s="1"/>
  <c r="B16" i="17"/>
  <c r="A16" i="17"/>
  <c r="I15" i="17"/>
  <c r="O15" i="17" s="1"/>
  <c r="H15" i="17"/>
  <c r="G15" i="17"/>
  <c r="C15" i="17"/>
  <c r="B15" i="17"/>
  <c r="A15" i="17"/>
  <c r="I14" i="17"/>
  <c r="O14" i="17" s="1"/>
  <c r="H14" i="17"/>
  <c r="G14" i="17"/>
  <c r="C14" i="17"/>
  <c r="B14" i="17"/>
  <c r="A14" i="17"/>
  <c r="I13" i="17"/>
  <c r="O13" i="17" s="1"/>
  <c r="H13" i="17"/>
  <c r="G13" i="17"/>
  <c r="E13" i="17"/>
  <c r="C13" i="17"/>
  <c r="B13" i="17"/>
  <c r="A13" i="17"/>
  <c r="I12" i="17"/>
  <c r="O12" i="17" s="1"/>
  <c r="H12" i="17"/>
  <c r="G12" i="17"/>
  <c r="C12" i="17"/>
  <c r="B12" i="17"/>
  <c r="A12" i="17"/>
  <c r="I11" i="17"/>
  <c r="H11" i="17"/>
  <c r="G11" i="17"/>
  <c r="C11" i="17"/>
  <c r="E11" i="17" s="1"/>
  <c r="B11" i="17"/>
  <c r="A11" i="17"/>
  <c r="I10" i="17"/>
  <c r="O10" i="17" s="1"/>
  <c r="H10" i="17"/>
  <c r="G10" i="17"/>
  <c r="C10" i="17"/>
  <c r="B10" i="17"/>
  <c r="A10" i="17"/>
  <c r="I9" i="17"/>
  <c r="O9" i="17" s="1"/>
  <c r="H9" i="17"/>
  <c r="G9" i="17"/>
  <c r="C9" i="17"/>
  <c r="B9" i="17"/>
  <c r="A9" i="17"/>
  <c r="I8" i="17"/>
  <c r="O8" i="17" s="1"/>
  <c r="H8" i="17"/>
  <c r="G8" i="17"/>
  <c r="C8" i="17"/>
  <c r="B8" i="17"/>
  <c r="A8" i="17"/>
  <c r="I7" i="17"/>
  <c r="O7" i="17" s="1"/>
  <c r="H7" i="17"/>
  <c r="G7" i="17"/>
  <c r="C7" i="17"/>
  <c r="B7" i="17"/>
  <c r="A7" i="17"/>
  <c r="I6" i="17"/>
  <c r="O6" i="17" s="1"/>
  <c r="H6" i="17"/>
  <c r="G6" i="17"/>
  <c r="C6" i="17"/>
  <c r="B6" i="17"/>
  <c r="A6" i="17"/>
  <c r="I5" i="17"/>
  <c r="H5" i="17"/>
  <c r="G5" i="17"/>
  <c r="C5" i="17"/>
  <c r="B5" i="17"/>
  <c r="A5" i="17"/>
  <c r="B166" i="16"/>
  <c r="A166" i="16"/>
  <c r="B165" i="16"/>
  <c r="A165" i="16"/>
  <c r="B164" i="16"/>
  <c r="A164" i="16"/>
  <c r="B163" i="16"/>
  <c r="A163" i="16"/>
  <c r="B162" i="16"/>
  <c r="A162" i="16"/>
  <c r="B161" i="16"/>
  <c r="A161" i="16"/>
  <c r="B160" i="16"/>
  <c r="A160" i="16"/>
  <c r="B159" i="16"/>
  <c r="A159" i="16"/>
  <c r="B158" i="16"/>
  <c r="A158" i="16"/>
  <c r="B157" i="16"/>
  <c r="A157" i="16"/>
  <c r="B156" i="16"/>
  <c r="A156" i="16"/>
  <c r="B155" i="16"/>
  <c r="A155" i="16"/>
  <c r="B154" i="16"/>
  <c r="A154" i="16"/>
  <c r="B153" i="16"/>
  <c r="A153" i="16"/>
  <c r="B152" i="16"/>
  <c r="A152" i="16"/>
  <c r="B151" i="16"/>
  <c r="A151" i="16"/>
  <c r="B150" i="16"/>
  <c r="A150" i="16"/>
  <c r="B149" i="16"/>
  <c r="A149" i="16"/>
  <c r="B148" i="16"/>
  <c r="A148" i="16"/>
  <c r="B147" i="16"/>
  <c r="A147" i="16"/>
  <c r="B146" i="16"/>
  <c r="A146" i="16"/>
  <c r="B145" i="16"/>
  <c r="A145" i="16"/>
  <c r="B144" i="16"/>
  <c r="A144" i="16"/>
  <c r="B143" i="16"/>
  <c r="A143" i="16"/>
  <c r="B142" i="16"/>
  <c r="A142" i="16"/>
  <c r="B141" i="16"/>
  <c r="A141" i="16"/>
  <c r="B140" i="16"/>
  <c r="A140" i="16"/>
  <c r="B139" i="16"/>
  <c r="A139" i="16"/>
  <c r="B138" i="16"/>
  <c r="A138" i="16"/>
  <c r="B137" i="16"/>
  <c r="A137" i="16"/>
  <c r="B136" i="16"/>
  <c r="A136" i="16"/>
  <c r="B135" i="16"/>
  <c r="A135" i="16"/>
  <c r="B134" i="16"/>
  <c r="A134" i="16"/>
  <c r="B133" i="16"/>
  <c r="A133" i="16"/>
  <c r="B132" i="16"/>
  <c r="A132" i="16"/>
  <c r="B131" i="16"/>
  <c r="A131" i="16"/>
  <c r="B130" i="16"/>
  <c r="A130" i="16"/>
  <c r="B129" i="16"/>
  <c r="A129" i="16"/>
  <c r="B128" i="16"/>
  <c r="A128" i="16"/>
  <c r="B127" i="16"/>
  <c r="A127" i="16"/>
  <c r="B126" i="16"/>
  <c r="A126" i="16"/>
  <c r="B125" i="16"/>
  <c r="A125" i="16"/>
  <c r="B124" i="16"/>
  <c r="A124" i="16"/>
  <c r="B123" i="16"/>
  <c r="A123" i="16"/>
  <c r="B122" i="16"/>
  <c r="A122" i="16"/>
  <c r="B121" i="16"/>
  <c r="A121" i="16"/>
  <c r="B120" i="16"/>
  <c r="A120" i="16"/>
  <c r="B119" i="16"/>
  <c r="A119" i="16"/>
  <c r="B118" i="16"/>
  <c r="A118" i="16"/>
  <c r="B117" i="16"/>
  <c r="A117" i="16"/>
  <c r="B116" i="16"/>
  <c r="A116" i="16"/>
  <c r="B115" i="16"/>
  <c r="A115" i="16"/>
  <c r="B114" i="16"/>
  <c r="A114" i="16"/>
  <c r="B113" i="16"/>
  <c r="A113" i="16"/>
  <c r="B112" i="16"/>
  <c r="A112" i="16"/>
  <c r="B111" i="16"/>
  <c r="A111" i="16"/>
  <c r="B110" i="16"/>
  <c r="A110" i="16"/>
  <c r="B109" i="16"/>
  <c r="A109" i="16"/>
  <c r="B108" i="16"/>
  <c r="A108" i="16"/>
  <c r="B107" i="16"/>
  <c r="A107" i="16"/>
  <c r="B106" i="16"/>
  <c r="A106" i="16"/>
  <c r="B105" i="16"/>
  <c r="A105" i="16"/>
  <c r="B104" i="16"/>
  <c r="A104" i="16"/>
  <c r="B103" i="16"/>
  <c r="A103" i="16"/>
  <c r="B102" i="16"/>
  <c r="A102" i="16"/>
  <c r="B101" i="16"/>
  <c r="A101" i="16"/>
  <c r="B100" i="16"/>
  <c r="A100" i="16"/>
  <c r="B99" i="16"/>
  <c r="A99" i="16"/>
  <c r="B98" i="16"/>
  <c r="A98" i="16"/>
  <c r="B97" i="16"/>
  <c r="A97" i="16"/>
  <c r="B96" i="16"/>
  <c r="A96" i="16"/>
  <c r="B95" i="16"/>
  <c r="A95" i="16"/>
  <c r="B94" i="16"/>
  <c r="A94" i="16"/>
  <c r="B93" i="16"/>
  <c r="A93" i="16"/>
  <c r="B92" i="16"/>
  <c r="A92" i="16"/>
  <c r="B91" i="16"/>
  <c r="A91" i="16"/>
  <c r="B90" i="16"/>
  <c r="A90" i="16"/>
  <c r="B89" i="16"/>
  <c r="A89" i="16"/>
  <c r="B88" i="16"/>
  <c r="A88" i="16"/>
  <c r="B87" i="16"/>
  <c r="A87" i="16"/>
  <c r="B86" i="16"/>
  <c r="A86" i="16"/>
  <c r="B85" i="16"/>
  <c r="A85" i="16"/>
  <c r="B84" i="16"/>
  <c r="A84" i="16"/>
  <c r="B83" i="16"/>
  <c r="A83" i="16"/>
  <c r="B82" i="16"/>
  <c r="A82" i="16"/>
  <c r="B81" i="16"/>
  <c r="A81" i="16"/>
  <c r="B80" i="16"/>
  <c r="A80" i="16"/>
  <c r="B79" i="16"/>
  <c r="A79" i="16"/>
  <c r="B78" i="16"/>
  <c r="A78" i="16"/>
  <c r="B77" i="16"/>
  <c r="A77" i="16"/>
  <c r="B76" i="16"/>
  <c r="A76" i="16"/>
  <c r="B75" i="16"/>
  <c r="A75" i="16"/>
  <c r="B74" i="16"/>
  <c r="A74" i="16"/>
  <c r="B73" i="16"/>
  <c r="A73" i="16"/>
  <c r="B72" i="16"/>
  <c r="A72" i="16"/>
  <c r="B71" i="16"/>
  <c r="A71" i="16"/>
  <c r="B70" i="16"/>
  <c r="A70" i="16"/>
  <c r="B69" i="16"/>
  <c r="A69" i="16"/>
  <c r="B68" i="16"/>
  <c r="A68"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42" i="16"/>
  <c r="A42" i="16"/>
  <c r="B41" i="16"/>
  <c r="A41" i="16"/>
  <c r="B40" i="16"/>
  <c r="A40"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B14" i="16"/>
  <c r="A14" i="16"/>
  <c r="B13" i="16"/>
  <c r="A13" i="16"/>
  <c r="B12" i="16"/>
  <c r="A12" i="16"/>
  <c r="B11" i="16"/>
  <c r="A11" i="16"/>
  <c r="B10" i="16"/>
  <c r="A10" i="16"/>
  <c r="B9" i="16"/>
  <c r="A9" i="16"/>
  <c r="B8" i="16"/>
  <c r="A8" i="16"/>
  <c r="B7" i="16"/>
  <c r="A7" i="16"/>
  <c r="B6" i="16"/>
  <c r="A6" i="16"/>
  <c r="I5" i="16"/>
  <c r="H5" i="16"/>
  <c r="G5" i="16"/>
  <c r="C5" i="16"/>
  <c r="B5" i="16"/>
  <c r="A5" i="16"/>
  <c r="K6" i="15"/>
  <c r="L6" i="15"/>
  <c r="M6" i="15"/>
  <c r="K7" i="15"/>
  <c r="L7" i="15"/>
  <c r="M7" i="15"/>
  <c r="K8" i="15"/>
  <c r="L8" i="15"/>
  <c r="M8" i="15"/>
  <c r="K9" i="15"/>
  <c r="L9" i="15"/>
  <c r="M9" i="15"/>
  <c r="K10" i="15"/>
  <c r="L10" i="15"/>
  <c r="M10" i="15"/>
  <c r="K11" i="15"/>
  <c r="L11" i="15"/>
  <c r="M11" i="15"/>
  <c r="K12" i="15"/>
  <c r="L12" i="15"/>
  <c r="M12" i="15"/>
  <c r="K13" i="15"/>
  <c r="L13" i="15"/>
  <c r="M13" i="15"/>
  <c r="K14" i="15"/>
  <c r="L14" i="15"/>
  <c r="M14" i="15"/>
  <c r="K15" i="15"/>
  <c r="L15" i="15"/>
  <c r="M15" i="15"/>
  <c r="K16" i="15"/>
  <c r="L16" i="15"/>
  <c r="M16" i="15"/>
  <c r="K17" i="15"/>
  <c r="L17" i="15"/>
  <c r="M17" i="15"/>
  <c r="K18" i="15"/>
  <c r="L18" i="15"/>
  <c r="M18" i="15"/>
  <c r="K19" i="15"/>
  <c r="L19" i="15"/>
  <c r="M19" i="15"/>
  <c r="K20" i="15"/>
  <c r="L20" i="15"/>
  <c r="M20" i="15"/>
  <c r="K21" i="15"/>
  <c r="L21" i="15"/>
  <c r="M21" i="15"/>
  <c r="K22" i="15"/>
  <c r="L22" i="15"/>
  <c r="M22" i="15"/>
  <c r="K23" i="15"/>
  <c r="L23" i="15"/>
  <c r="M23" i="15"/>
  <c r="K24" i="15"/>
  <c r="L24" i="15"/>
  <c r="M24" i="15"/>
  <c r="K25" i="15"/>
  <c r="L25" i="15"/>
  <c r="M25" i="15"/>
  <c r="K26" i="15"/>
  <c r="L26" i="15"/>
  <c r="M26" i="15"/>
  <c r="K27" i="15"/>
  <c r="L27" i="15"/>
  <c r="M27" i="15"/>
  <c r="K28" i="15"/>
  <c r="L28" i="15"/>
  <c r="M28" i="15"/>
  <c r="K29" i="15"/>
  <c r="L29" i="15"/>
  <c r="M29" i="15"/>
  <c r="K30" i="15"/>
  <c r="L30" i="15"/>
  <c r="M30" i="15"/>
  <c r="K31" i="15"/>
  <c r="L31" i="15"/>
  <c r="M31" i="15"/>
  <c r="K32" i="15"/>
  <c r="L32" i="15"/>
  <c r="M32" i="15"/>
  <c r="K33" i="15"/>
  <c r="L33" i="15"/>
  <c r="M33" i="15"/>
  <c r="K34" i="15"/>
  <c r="L34" i="15"/>
  <c r="M34" i="15"/>
  <c r="K35" i="15"/>
  <c r="L35" i="15"/>
  <c r="M35" i="15"/>
  <c r="K36" i="15"/>
  <c r="L36" i="15"/>
  <c r="M36" i="15"/>
  <c r="K37" i="15"/>
  <c r="L37" i="15"/>
  <c r="M37" i="15"/>
  <c r="K38" i="15"/>
  <c r="L38" i="15"/>
  <c r="M38" i="15"/>
  <c r="K39" i="15"/>
  <c r="L39" i="15"/>
  <c r="M39" i="15"/>
  <c r="K40" i="15"/>
  <c r="L40" i="15"/>
  <c r="M40" i="15"/>
  <c r="K41" i="15"/>
  <c r="L41" i="15"/>
  <c r="M41" i="15"/>
  <c r="K42" i="15"/>
  <c r="L42" i="15"/>
  <c r="M42" i="15"/>
  <c r="K43" i="15"/>
  <c r="L43" i="15"/>
  <c r="M43" i="15"/>
  <c r="K44" i="15"/>
  <c r="L44" i="15"/>
  <c r="M44" i="15"/>
  <c r="K45" i="15"/>
  <c r="L45" i="15"/>
  <c r="M45" i="15"/>
  <c r="K46" i="15"/>
  <c r="L46" i="15"/>
  <c r="M46" i="15"/>
  <c r="K47" i="15"/>
  <c r="L47" i="15"/>
  <c r="M47" i="15"/>
  <c r="K48" i="15"/>
  <c r="L48" i="15"/>
  <c r="M48" i="15"/>
  <c r="K49" i="15"/>
  <c r="L49" i="15"/>
  <c r="M49" i="15"/>
  <c r="K50" i="15"/>
  <c r="L50" i="15"/>
  <c r="M50" i="15"/>
  <c r="K51" i="15"/>
  <c r="L51" i="15"/>
  <c r="M51" i="15"/>
  <c r="K52" i="15"/>
  <c r="L52" i="15"/>
  <c r="M52" i="15"/>
  <c r="K53" i="15"/>
  <c r="L53" i="15"/>
  <c r="M53" i="15"/>
  <c r="K54" i="15"/>
  <c r="L54" i="15"/>
  <c r="M54" i="15"/>
  <c r="K55" i="15"/>
  <c r="L55" i="15"/>
  <c r="M55" i="15"/>
  <c r="K56" i="15"/>
  <c r="L56" i="15"/>
  <c r="M56" i="15"/>
  <c r="K57" i="15"/>
  <c r="L57" i="15"/>
  <c r="M57" i="15"/>
  <c r="K58" i="15"/>
  <c r="L58" i="15"/>
  <c r="M58" i="15"/>
  <c r="K59" i="15"/>
  <c r="L59" i="15"/>
  <c r="M59" i="15"/>
  <c r="K60" i="15"/>
  <c r="L60" i="15"/>
  <c r="M60" i="15"/>
  <c r="K61" i="15"/>
  <c r="L61" i="15"/>
  <c r="M61" i="15"/>
  <c r="K62" i="15"/>
  <c r="L62" i="15"/>
  <c r="M62" i="15"/>
  <c r="K63" i="15"/>
  <c r="L63" i="15"/>
  <c r="M63" i="15"/>
  <c r="K64" i="15"/>
  <c r="L64" i="15"/>
  <c r="M64" i="15"/>
  <c r="K65" i="15"/>
  <c r="L65" i="15"/>
  <c r="M65" i="15"/>
  <c r="K66" i="15"/>
  <c r="L66" i="15"/>
  <c r="M66" i="15"/>
  <c r="K67" i="15"/>
  <c r="L67" i="15"/>
  <c r="M67" i="15"/>
  <c r="K68" i="15"/>
  <c r="L68" i="15"/>
  <c r="M68" i="15"/>
  <c r="K69" i="15"/>
  <c r="L69" i="15"/>
  <c r="M69" i="15"/>
  <c r="K70" i="15"/>
  <c r="L70" i="15"/>
  <c r="M70" i="15"/>
  <c r="K71" i="15"/>
  <c r="L71" i="15"/>
  <c r="M71" i="15"/>
  <c r="K72" i="15"/>
  <c r="L72" i="15"/>
  <c r="M72" i="15"/>
  <c r="K73" i="15"/>
  <c r="L73" i="15"/>
  <c r="M73" i="15"/>
  <c r="K74" i="15"/>
  <c r="L74" i="15"/>
  <c r="M74" i="15"/>
  <c r="K75" i="15"/>
  <c r="L75" i="15"/>
  <c r="M75" i="15"/>
  <c r="K76" i="15"/>
  <c r="L76" i="15"/>
  <c r="M76" i="15"/>
  <c r="K77" i="15"/>
  <c r="L77" i="15"/>
  <c r="M77" i="15"/>
  <c r="K78" i="15"/>
  <c r="L78" i="15"/>
  <c r="M78" i="15"/>
  <c r="K79" i="15"/>
  <c r="L79" i="15"/>
  <c r="M79" i="15"/>
  <c r="K80" i="15"/>
  <c r="L80" i="15"/>
  <c r="M80" i="15"/>
  <c r="K81" i="15"/>
  <c r="L81" i="15"/>
  <c r="M81" i="15"/>
  <c r="K82" i="15"/>
  <c r="L82" i="15"/>
  <c r="M82" i="15"/>
  <c r="K83" i="15"/>
  <c r="L83" i="15"/>
  <c r="M83" i="15"/>
  <c r="K84" i="15"/>
  <c r="L84" i="15"/>
  <c r="M84" i="15"/>
  <c r="K85" i="15"/>
  <c r="L85" i="15"/>
  <c r="M85" i="15"/>
  <c r="K86" i="15"/>
  <c r="L86" i="15"/>
  <c r="M86" i="15"/>
  <c r="K87" i="15"/>
  <c r="L87" i="15"/>
  <c r="M87" i="15"/>
  <c r="K88" i="15"/>
  <c r="L88" i="15"/>
  <c r="M88" i="15"/>
  <c r="K89" i="15"/>
  <c r="L89" i="15"/>
  <c r="M89" i="15"/>
  <c r="K90" i="15"/>
  <c r="L90" i="15"/>
  <c r="M90" i="15"/>
  <c r="K91" i="15"/>
  <c r="L91" i="15"/>
  <c r="M91" i="15"/>
  <c r="K92" i="15"/>
  <c r="L92" i="15"/>
  <c r="M92" i="15"/>
  <c r="K93" i="15"/>
  <c r="L93" i="15"/>
  <c r="M93" i="15"/>
  <c r="K94" i="15"/>
  <c r="L94" i="15"/>
  <c r="M94" i="15"/>
  <c r="K95" i="15"/>
  <c r="L95" i="15"/>
  <c r="M95" i="15"/>
  <c r="K96" i="15"/>
  <c r="L96" i="15"/>
  <c r="M96" i="15"/>
  <c r="K97" i="15"/>
  <c r="L97" i="15"/>
  <c r="M97" i="15"/>
  <c r="K98" i="15"/>
  <c r="L98" i="15"/>
  <c r="M98" i="15"/>
  <c r="K99" i="15"/>
  <c r="L99" i="15"/>
  <c r="M99" i="15"/>
  <c r="K100" i="15"/>
  <c r="L100" i="15"/>
  <c r="M100" i="15"/>
  <c r="K101" i="15"/>
  <c r="L101" i="15"/>
  <c r="M101" i="15"/>
  <c r="K102" i="15"/>
  <c r="L102" i="15"/>
  <c r="M102" i="15"/>
  <c r="K103" i="15"/>
  <c r="L103" i="15"/>
  <c r="M103" i="15"/>
  <c r="K104" i="15"/>
  <c r="L104" i="15"/>
  <c r="M104" i="15"/>
  <c r="K105" i="15"/>
  <c r="L105" i="15"/>
  <c r="M105" i="15"/>
  <c r="K106" i="15"/>
  <c r="L106" i="15"/>
  <c r="M106" i="15"/>
  <c r="K107" i="15"/>
  <c r="L107" i="15"/>
  <c r="M107" i="15"/>
  <c r="K108" i="15"/>
  <c r="L108" i="15"/>
  <c r="M108" i="15"/>
  <c r="K109" i="15"/>
  <c r="L109" i="15"/>
  <c r="M109" i="15"/>
  <c r="K110" i="15"/>
  <c r="L110" i="15"/>
  <c r="M110" i="15"/>
  <c r="K111" i="15"/>
  <c r="L111" i="15"/>
  <c r="M111" i="15"/>
  <c r="K112" i="15"/>
  <c r="L112" i="15"/>
  <c r="M112" i="15"/>
  <c r="K113" i="15"/>
  <c r="L113" i="15"/>
  <c r="M113" i="15"/>
  <c r="K114" i="15"/>
  <c r="L114" i="15"/>
  <c r="M114" i="15"/>
  <c r="K115" i="15"/>
  <c r="L115" i="15"/>
  <c r="M115" i="15"/>
  <c r="K116" i="15"/>
  <c r="L116" i="15"/>
  <c r="M116" i="15"/>
  <c r="K117" i="15"/>
  <c r="L117" i="15"/>
  <c r="M117" i="15"/>
  <c r="K118" i="15"/>
  <c r="L118" i="15"/>
  <c r="M118" i="15"/>
  <c r="K119" i="15"/>
  <c r="L119" i="15"/>
  <c r="M119" i="15"/>
  <c r="K120" i="15"/>
  <c r="L120" i="15"/>
  <c r="M120" i="15"/>
  <c r="K121" i="15"/>
  <c r="L121" i="15"/>
  <c r="M121" i="15"/>
  <c r="K122" i="15"/>
  <c r="L122" i="15"/>
  <c r="M122" i="15"/>
  <c r="K123" i="15"/>
  <c r="L123" i="15"/>
  <c r="M123" i="15"/>
  <c r="K124" i="15"/>
  <c r="L124" i="15"/>
  <c r="M124" i="15"/>
  <c r="K125" i="15"/>
  <c r="L125" i="15"/>
  <c r="M125" i="15"/>
  <c r="K126" i="15"/>
  <c r="L126" i="15"/>
  <c r="M126" i="15"/>
  <c r="K127" i="15"/>
  <c r="L127" i="15"/>
  <c r="M127" i="15"/>
  <c r="K128" i="15"/>
  <c r="L128" i="15"/>
  <c r="M128" i="15"/>
  <c r="K129" i="15"/>
  <c r="L129" i="15"/>
  <c r="M129" i="15"/>
  <c r="K130" i="15"/>
  <c r="L130" i="15"/>
  <c r="M130" i="15"/>
  <c r="K131" i="15"/>
  <c r="L131" i="15"/>
  <c r="M131" i="15"/>
  <c r="K132" i="15"/>
  <c r="L132" i="15"/>
  <c r="M132" i="15"/>
  <c r="K133" i="15"/>
  <c r="L133" i="15"/>
  <c r="M133" i="15"/>
  <c r="K134" i="15"/>
  <c r="L134" i="15"/>
  <c r="M134" i="15"/>
  <c r="K135" i="15"/>
  <c r="L135" i="15"/>
  <c r="M135" i="15"/>
  <c r="K136" i="15"/>
  <c r="L136" i="15"/>
  <c r="M136" i="15"/>
  <c r="K137" i="15"/>
  <c r="L137" i="15"/>
  <c r="M137" i="15"/>
  <c r="K138" i="15"/>
  <c r="L138" i="15"/>
  <c r="M138" i="15"/>
  <c r="K139" i="15"/>
  <c r="L139" i="15"/>
  <c r="M139" i="15"/>
  <c r="K140" i="15"/>
  <c r="L140" i="15"/>
  <c r="M140" i="15"/>
  <c r="K141" i="15"/>
  <c r="L141" i="15"/>
  <c r="M141" i="15"/>
  <c r="K142" i="15"/>
  <c r="L142" i="15"/>
  <c r="M142" i="15"/>
  <c r="K143" i="15"/>
  <c r="L143" i="15"/>
  <c r="M143" i="15"/>
  <c r="K144" i="15"/>
  <c r="L144" i="15"/>
  <c r="M144" i="15"/>
  <c r="K145" i="15"/>
  <c r="L145" i="15"/>
  <c r="M145" i="15"/>
  <c r="K146" i="15"/>
  <c r="L146" i="15"/>
  <c r="M146" i="15"/>
  <c r="K147" i="15"/>
  <c r="L147" i="15"/>
  <c r="M147" i="15"/>
  <c r="K148" i="15"/>
  <c r="L148" i="15"/>
  <c r="M148" i="15"/>
  <c r="K149" i="15"/>
  <c r="L149" i="15"/>
  <c r="M149" i="15"/>
  <c r="K150" i="15"/>
  <c r="L150" i="15"/>
  <c r="M150" i="15"/>
  <c r="K151" i="15"/>
  <c r="L151" i="15"/>
  <c r="M151" i="15"/>
  <c r="K152" i="15"/>
  <c r="L152" i="15"/>
  <c r="M152" i="15"/>
  <c r="K153" i="15"/>
  <c r="L153" i="15"/>
  <c r="M153" i="15"/>
  <c r="K154" i="15"/>
  <c r="L154" i="15"/>
  <c r="M154" i="15"/>
  <c r="K155" i="15"/>
  <c r="L155" i="15"/>
  <c r="M155" i="15"/>
  <c r="K156" i="15"/>
  <c r="L156" i="15"/>
  <c r="M156" i="15"/>
  <c r="K157" i="15"/>
  <c r="L157" i="15"/>
  <c r="M157" i="15"/>
  <c r="K158" i="15"/>
  <c r="L158" i="15"/>
  <c r="M158" i="15"/>
  <c r="K159" i="15"/>
  <c r="L159" i="15"/>
  <c r="M159" i="15"/>
  <c r="K160" i="15"/>
  <c r="L160" i="15"/>
  <c r="M160" i="15"/>
  <c r="K161" i="15"/>
  <c r="L161" i="15"/>
  <c r="M161" i="15"/>
  <c r="K162" i="15"/>
  <c r="L162" i="15"/>
  <c r="M162" i="15"/>
  <c r="K163" i="15"/>
  <c r="L163" i="15"/>
  <c r="M163" i="15"/>
  <c r="K164" i="15"/>
  <c r="L164" i="15"/>
  <c r="M164" i="15"/>
  <c r="K165" i="15"/>
  <c r="L165" i="15"/>
  <c r="M165" i="15"/>
  <c r="K166" i="15"/>
  <c r="L166" i="15"/>
  <c r="M166" i="15"/>
  <c r="M5" i="15"/>
  <c r="L5" i="15"/>
  <c r="K5" i="15"/>
  <c r="C6" i="14"/>
  <c r="E6" i="14"/>
  <c r="G6" i="14"/>
  <c r="H6" i="14"/>
  <c r="I6" i="14"/>
  <c r="K6" i="14"/>
  <c r="L6" i="14"/>
  <c r="M6" i="14"/>
  <c r="C7" i="14"/>
  <c r="E7" i="14"/>
  <c r="G7" i="14"/>
  <c r="H7" i="14"/>
  <c r="I7" i="14"/>
  <c r="K7" i="14"/>
  <c r="L7" i="14"/>
  <c r="M7" i="14"/>
  <c r="C8" i="14"/>
  <c r="E8" i="14"/>
  <c r="G8" i="14"/>
  <c r="H8" i="14"/>
  <c r="I8" i="14"/>
  <c r="K8" i="14"/>
  <c r="L8" i="14"/>
  <c r="M8" i="14"/>
  <c r="C9" i="14"/>
  <c r="E9" i="14"/>
  <c r="G9" i="14"/>
  <c r="H9" i="14"/>
  <c r="I9" i="14"/>
  <c r="O9" i="14" s="1"/>
  <c r="K9" i="14"/>
  <c r="L9" i="14"/>
  <c r="M9" i="14"/>
  <c r="C10" i="14"/>
  <c r="G10" i="14"/>
  <c r="H10" i="14"/>
  <c r="I10" i="14"/>
  <c r="K10" i="14"/>
  <c r="L10" i="14"/>
  <c r="M10" i="14"/>
  <c r="O10" i="14" s="1"/>
  <c r="C11" i="14"/>
  <c r="E11" i="14" s="1"/>
  <c r="G11" i="14"/>
  <c r="H11" i="14"/>
  <c r="I11" i="14"/>
  <c r="K11" i="14"/>
  <c r="L11" i="14"/>
  <c r="M11" i="14"/>
  <c r="C12" i="14"/>
  <c r="G12" i="14"/>
  <c r="H12" i="14"/>
  <c r="I12" i="14"/>
  <c r="K12" i="14"/>
  <c r="L12" i="14"/>
  <c r="M12" i="14"/>
  <c r="C13" i="14"/>
  <c r="G13" i="14"/>
  <c r="H13" i="14"/>
  <c r="I13" i="14"/>
  <c r="K13" i="14"/>
  <c r="L13" i="14"/>
  <c r="M13" i="14"/>
  <c r="O13" i="14" s="1"/>
  <c r="C14" i="14"/>
  <c r="E14" i="14" s="1"/>
  <c r="G14" i="14"/>
  <c r="H14" i="14"/>
  <c r="I14" i="14"/>
  <c r="K14" i="14"/>
  <c r="L14" i="14"/>
  <c r="M14" i="14"/>
  <c r="O14" i="14" s="1"/>
  <c r="C15" i="14"/>
  <c r="E15" i="14" s="1"/>
  <c r="G15" i="14"/>
  <c r="H15" i="14"/>
  <c r="I15" i="14"/>
  <c r="K15" i="14"/>
  <c r="L15" i="14"/>
  <c r="M15" i="14"/>
  <c r="C16" i="14"/>
  <c r="G16" i="14"/>
  <c r="H16" i="14"/>
  <c r="I16" i="14"/>
  <c r="O16" i="14" s="1"/>
  <c r="K16" i="14"/>
  <c r="L16" i="14"/>
  <c r="M16" i="14"/>
  <c r="C17" i="14"/>
  <c r="G17" i="14"/>
  <c r="H17" i="14"/>
  <c r="I17" i="14"/>
  <c r="O17" i="14" s="1"/>
  <c r="K17" i="14"/>
  <c r="L17" i="14"/>
  <c r="M17" i="14"/>
  <c r="C18" i="14"/>
  <c r="E18" i="14" s="1"/>
  <c r="G18" i="14"/>
  <c r="H18" i="14"/>
  <c r="I18" i="14"/>
  <c r="K18" i="14"/>
  <c r="L18" i="14"/>
  <c r="M18" i="14"/>
  <c r="C19" i="14"/>
  <c r="G19" i="14"/>
  <c r="H19" i="14"/>
  <c r="I19" i="14"/>
  <c r="K19" i="14"/>
  <c r="L19" i="14"/>
  <c r="M19" i="14"/>
  <c r="C20" i="14"/>
  <c r="G20" i="14"/>
  <c r="H20" i="14"/>
  <c r="I20" i="14"/>
  <c r="K20" i="14"/>
  <c r="L20" i="14"/>
  <c r="M20" i="14"/>
  <c r="C21" i="14"/>
  <c r="G21" i="14"/>
  <c r="H21" i="14"/>
  <c r="I21" i="14"/>
  <c r="K21" i="14"/>
  <c r="L21" i="14"/>
  <c r="M21" i="14"/>
  <c r="C22" i="14"/>
  <c r="E22" i="14" s="1"/>
  <c r="G22" i="14"/>
  <c r="H22" i="14"/>
  <c r="I22" i="14"/>
  <c r="K22" i="14"/>
  <c r="L22" i="14"/>
  <c r="M22" i="14"/>
  <c r="C23" i="14"/>
  <c r="E23" i="14" s="1"/>
  <c r="G23" i="14"/>
  <c r="H23" i="14"/>
  <c r="I23" i="14"/>
  <c r="K23" i="14"/>
  <c r="L23" i="14"/>
  <c r="M23" i="14"/>
  <c r="C24" i="14"/>
  <c r="E24" i="14" s="1"/>
  <c r="G24" i="14"/>
  <c r="H24" i="14"/>
  <c r="I24" i="14"/>
  <c r="K24" i="14"/>
  <c r="L24" i="14"/>
  <c r="M24" i="14"/>
  <c r="C25" i="14"/>
  <c r="E25" i="14" s="1"/>
  <c r="G25" i="14"/>
  <c r="H25" i="14"/>
  <c r="I25" i="14"/>
  <c r="K25" i="14"/>
  <c r="L25" i="14"/>
  <c r="M25" i="14"/>
  <c r="C26" i="14"/>
  <c r="G26" i="14"/>
  <c r="H26" i="14"/>
  <c r="I26" i="14"/>
  <c r="K26" i="14"/>
  <c r="L26" i="14"/>
  <c r="M26" i="14"/>
  <c r="C27" i="14"/>
  <c r="G27" i="14"/>
  <c r="H27" i="14"/>
  <c r="I27" i="14"/>
  <c r="K27" i="14"/>
  <c r="L27" i="14"/>
  <c r="M27" i="14"/>
  <c r="C28" i="14"/>
  <c r="G28" i="14"/>
  <c r="H28" i="14"/>
  <c r="I28" i="14"/>
  <c r="K28" i="14"/>
  <c r="L28" i="14"/>
  <c r="M28" i="14"/>
  <c r="C29" i="14"/>
  <c r="G29" i="14"/>
  <c r="H29" i="14"/>
  <c r="I29" i="14"/>
  <c r="K29" i="14"/>
  <c r="L29" i="14"/>
  <c r="M29" i="14"/>
  <c r="C30" i="14"/>
  <c r="G30" i="14"/>
  <c r="H30" i="14"/>
  <c r="I30" i="14"/>
  <c r="K30" i="14"/>
  <c r="L30" i="14"/>
  <c r="M30" i="14"/>
  <c r="O30" i="14" s="1"/>
  <c r="C31" i="14"/>
  <c r="G31" i="14"/>
  <c r="H31" i="14"/>
  <c r="I31" i="14"/>
  <c r="K31" i="14"/>
  <c r="L31" i="14"/>
  <c r="M31" i="14"/>
  <c r="C32" i="14"/>
  <c r="G32" i="14"/>
  <c r="H32" i="14"/>
  <c r="I32" i="14"/>
  <c r="K32" i="14"/>
  <c r="L32" i="14"/>
  <c r="M32" i="14"/>
  <c r="C33" i="14"/>
  <c r="G33" i="14"/>
  <c r="H33" i="14"/>
  <c r="I33" i="14"/>
  <c r="K33" i="14"/>
  <c r="L33" i="14"/>
  <c r="M33" i="14"/>
  <c r="C34" i="14"/>
  <c r="E34" i="14"/>
  <c r="G34" i="14"/>
  <c r="H34" i="14"/>
  <c r="I34" i="14"/>
  <c r="O34" i="14" s="1"/>
  <c r="K34" i="14"/>
  <c r="L34" i="14"/>
  <c r="M34" i="14"/>
  <c r="C35" i="14"/>
  <c r="G35" i="14"/>
  <c r="H35" i="14"/>
  <c r="I35" i="14"/>
  <c r="K35" i="14"/>
  <c r="L35" i="14"/>
  <c r="M35" i="14"/>
  <c r="C36" i="14"/>
  <c r="G36" i="14"/>
  <c r="H36" i="14"/>
  <c r="I36" i="14"/>
  <c r="K36" i="14"/>
  <c r="L36" i="14"/>
  <c r="M36" i="14"/>
  <c r="C37" i="14"/>
  <c r="G37" i="14"/>
  <c r="H37" i="14"/>
  <c r="I37" i="14"/>
  <c r="K37" i="14"/>
  <c r="L37" i="14"/>
  <c r="M37" i="14"/>
  <c r="C38" i="14"/>
  <c r="E38" i="14" s="1"/>
  <c r="G38" i="14"/>
  <c r="H38" i="14"/>
  <c r="I38" i="14"/>
  <c r="K38" i="14"/>
  <c r="L38" i="14"/>
  <c r="M38" i="14"/>
  <c r="C39" i="14"/>
  <c r="G39" i="14"/>
  <c r="H39" i="14"/>
  <c r="I39" i="14"/>
  <c r="K39" i="14"/>
  <c r="L39" i="14"/>
  <c r="M39" i="14"/>
  <c r="C40" i="14"/>
  <c r="G40" i="14"/>
  <c r="H40" i="14"/>
  <c r="I40" i="14"/>
  <c r="K40" i="14"/>
  <c r="L40" i="14"/>
  <c r="M40" i="14"/>
  <c r="C41" i="14"/>
  <c r="G41" i="14"/>
  <c r="H41" i="14"/>
  <c r="I41" i="14"/>
  <c r="K41" i="14"/>
  <c r="L41" i="14"/>
  <c r="M41" i="14"/>
  <c r="C42" i="14"/>
  <c r="E42" i="14" s="1"/>
  <c r="G42" i="14"/>
  <c r="H42" i="14"/>
  <c r="I42" i="14"/>
  <c r="O42" i="14" s="1"/>
  <c r="K42" i="14"/>
  <c r="L42" i="14"/>
  <c r="M42" i="14"/>
  <c r="C43" i="14"/>
  <c r="E43" i="14" s="1"/>
  <c r="G43" i="14"/>
  <c r="H43" i="14"/>
  <c r="I43" i="14"/>
  <c r="K43" i="14"/>
  <c r="L43" i="14"/>
  <c r="M43" i="14"/>
  <c r="C44" i="14"/>
  <c r="E44" i="14" s="1"/>
  <c r="G44" i="14"/>
  <c r="H44" i="14"/>
  <c r="I44" i="14"/>
  <c r="O44" i="14" s="1"/>
  <c r="K44" i="14"/>
  <c r="L44" i="14"/>
  <c r="M44" i="14"/>
  <c r="C45" i="14"/>
  <c r="E45" i="14" s="1"/>
  <c r="G45" i="14"/>
  <c r="H45" i="14"/>
  <c r="I45" i="14"/>
  <c r="K45" i="14"/>
  <c r="L45" i="14"/>
  <c r="M45" i="14"/>
  <c r="C46" i="14"/>
  <c r="G46" i="14"/>
  <c r="H46" i="14"/>
  <c r="I46" i="14"/>
  <c r="K46" i="14"/>
  <c r="L46" i="14"/>
  <c r="M46" i="14"/>
  <c r="C47" i="14"/>
  <c r="G47" i="14"/>
  <c r="H47" i="14"/>
  <c r="I47" i="14"/>
  <c r="K47" i="14"/>
  <c r="L47" i="14"/>
  <c r="M47" i="14"/>
  <c r="C48" i="14"/>
  <c r="G48" i="14"/>
  <c r="H48" i="14"/>
  <c r="I48" i="14"/>
  <c r="K48" i="14"/>
  <c r="L48" i="14"/>
  <c r="M48" i="14"/>
  <c r="C49" i="14"/>
  <c r="G49" i="14"/>
  <c r="H49" i="14"/>
  <c r="I49" i="14"/>
  <c r="K49" i="14"/>
  <c r="L49" i="14"/>
  <c r="M49" i="14"/>
  <c r="C50" i="14"/>
  <c r="E50" i="14"/>
  <c r="G50" i="14"/>
  <c r="H50" i="14"/>
  <c r="I50" i="14"/>
  <c r="K50" i="14"/>
  <c r="L50" i="14"/>
  <c r="M50" i="14"/>
  <c r="O50" i="14" s="1"/>
  <c r="C51" i="14"/>
  <c r="E51" i="14"/>
  <c r="G51" i="14"/>
  <c r="H51" i="14"/>
  <c r="I51" i="14"/>
  <c r="K51" i="14"/>
  <c r="L51" i="14"/>
  <c r="M51" i="14"/>
  <c r="C52" i="14"/>
  <c r="E52" i="14"/>
  <c r="G52" i="14"/>
  <c r="H52" i="14"/>
  <c r="I52" i="14"/>
  <c r="K52" i="14"/>
  <c r="L52" i="14"/>
  <c r="M52" i="14"/>
  <c r="C53" i="14"/>
  <c r="E53" i="14"/>
  <c r="G53" i="14"/>
  <c r="H53" i="14"/>
  <c r="I53" i="14"/>
  <c r="K53" i="14"/>
  <c r="L53" i="14"/>
  <c r="M53" i="14"/>
  <c r="O53" i="14" s="1"/>
  <c r="C54" i="14"/>
  <c r="G54" i="14"/>
  <c r="H54" i="14"/>
  <c r="I54" i="14"/>
  <c r="K54" i="14"/>
  <c r="L54" i="14"/>
  <c r="M54" i="14"/>
  <c r="C55" i="14"/>
  <c r="G55" i="14"/>
  <c r="H55" i="14"/>
  <c r="I55" i="14"/>
  <c r="K55" i="14"/>
  <c r="L55" i="14"/>
  <c r="M55" i="14"/>
  <c r="C56" i="14"/>
  <c r="G56" i="14"/>
  <c r="H56" i="14"/>
  <c r="I56" i="14"/>
  <c r="K56" i="14"/>
  <c r="L56" i="14"/>
  <c r="M56" i="14"/>
  <c r="C57" i="14"/>
  <c r="G57" i="14"/>
  <c r="H57" i="14"/>
  <c r="I57" i="14"/>
  <c r="K57" i="14"/>
  <c r="L57" i="14"/>
  <c r="M57" i="14"/>
  <c r="O57" i="14" s="1"/>
  <c r="C58" i="14"/>
  <c r="E58" i="14" s="1"/>
  <c r="G58" i="14"/>
  <c r="H58" i="14"/>
  <c r="I58" i="14"/>
  <c r="K58" i="14"/>
  <c r="L58" i="14"/>
  <c r="M58" i="14"/>
  <c r="C59" i="14"/>
  <c r="E59" i="14" s="1"/>
  <c r="G59" i="14"/>
  <c r="H59" i="14"/>
  <c r="I59" i="14"/>
  <c r="K59" i="14"/>
  <c r="L59" i="14"/>
  <c r="M59" i="14"/>
  <c r="C60" i="14"/>
  <c r="E60" i="14" s="1"/>
  <c r="G60" i="14"/>
  <c r="H60" i="14"/>
  <c r="I60" i="14"/>
  <c r="K60" i="14"/>
  <c r="L60" i="14"/>
  <c r="M60" i="14"/>
  <c r="C61" i="14"/>
  <c r="E61" i="14" s="1"/>
  <c r="G61" i="14"/>
  <c r="H61" i="14"/>
  <c r="I61" i="14"/>
  <c r="K61" i="14"/>
  <c r="L61" i="14"/>
  <c r="M61" i="14"/>
  <c r="C62" i="14"/>
  <c r="G62" i="14"/>
  <c r="H62" i="14"/>
  <c r="I62" i="14"/>
  <c r="K62" i="14"/>
  <c r="L62" i="14"/>
  <c r="M62" i="14"/>
  <c r="C63" i="14"/>
  <c r="E63" i="14" s="1"/>
  <c r="G63" i="14"/>
  <c r="H63" i="14"/>
  <c r="I63" i="14"/>
  <c r="K63" i="14"/>
  <c r="L63" i="14"/>
  <c r="M63" i="14"/>
  <c r="C64" i="14"/>
  <c r="E64" i="14" s="1"/>
  <c r="G64" i="14"/>
  <c r="H64" i="14"/>
  <c r="I64" i="14"/>
  <c r="K64" i="14"/>
  <c r="L64" i="14"/>
  <c r="M64" i="14"/>
  <c r="C65" i="14"/>
  <c r="E65" i="14" s="1"/>
  <c r="G65" i="14"/>
  <c r="H65" i="14"/>
  <c r="I65" i="14"/>
  <c r="K65" i="14"/>
  <c r="L65" i="14"/>
  <c r="M65" i="14"/>
  <c r="C66" i="14"/>
  <c r="E66" i="14" s="1"/>
  <c r="G66" i="14"/>
  <c r="H66" i="14"/>
  <c r="I66" i="14"/>
  <c r="K66" i="14"/>
  <c r="L66" i="14"/>
  <c r="M66" i="14"/>
  <c r="C67" i="14"/>
  <c r="G67" i="14"/>
  <c r="H67" i="14"/>
  <c r="I67" i="14"/>
  <c r="K67" i="14"/>
  <c r="L67" i="14"/>
  <c r="M67" i="14"/>
  <c r="C68" i="14"/>
  <c r="G68" i="14"/>
  <c r="H68" i="14"/>
  <c r="I68" i="14"/>
  <c r="K68" i="14"/>
  <c r="L68" i="14"/>
  <c r="M68" i="14"/>
  <c r="C69" i="14"/>
  <c r="G69" i="14"/>
  <c r="H69" i="14"/>
  <c r="I69" i="14"/>
  <c r="K69" i="14"/>
  <c r="L69" i="14"/>
  <c r="M69" i="14"/>
  <c r="C70" i="14"/>
  <c r="G70" i="14"/>
  <c r="H70" i="14"/>
  <c r="I70" i="14"/>
  <c r="K70" i="14"/>
  <c r="L70" i="14"/>
  <c r="M70" i="14"/>
  <c r="C71" i="14"/>
  <c r="E71" i="14"/>
  <c r="G71" i="14"/>
  <c r="H71" i="14"/>
  <c r="I71" i="14"/>
  <c r="K71" i="14"/>
  <c r="L71" i="14"/>
  <c r="M71" i="14"/>
  <c r="C72" i="14"/>
  <c r="E72" i="14"/>
  <c r="G72" i="14"/>
  <c r="H72" i="14"/>
  <c r="I72" i="14"/>
  <c r="K72" i="14"/>
  <c r="L72" i="14"/>
  <c r="M72" i="14"/>
  <c r="C73" i="14"/>
  <c r="E73" i="14"/>
  <c r="G73" i="14"/>
  <c r="H73" i="14"/>
  <c r="I73" i="14"/>
  <c r="K73" i="14"/>
  <c r="L73" i="14"/>
  <c r="M73" i="14"/>
  <c r="C74" i="14"/>
  <c r="G74" i="14"/>
  <c r="H74" i="14"/>
  <c r="I74" i="14"/>
  <c r="K74" i="14"/>
  <c r="L74" i="14"/>
  <c r="M74" i="14"/>
  <c r="C75" i="14"/>
  <c r="G75" i="14"/>
  <c r="H75" i="14"/>
  <c r="I75" i="14"/>
  <c r="K75" i="14"/>
  <c r="L75" i="14"/>
  <c r="M75" i="14"/>
  <c r="C76" i="14"/>
  <c r="G76" i="14"/>
  <c r="H76" i="14"/>
  <c r="I76" i="14"/>
  <c r="K76" i="14"/>
  <c r="L76" i="14"/>
  <c r="M76" i="14"/>
  <c r="C77" i="14"/>
  <c r="G77" i="14"/>
  <c r="H77" i="14"/>
  <c r="I77" i="14"/>
  <c r="K77" i="14"/>
  <c r="L77" i="14"/>
  <c r="M77" i="14"/>
  <c r="C78" i="14"/>
  <c r="E78" i="14" s="1"/>
  <c r="G78" i="14"/>
  <c r="H78" i="14"/>
  <c r="I78" i="14"/>
  <c r="K78" i="14"/>
  <c r="L78" i="14"/>
  <c r="M78" i="14"/>
  <c r="C79" i="14"/>
  <c r="G79" i="14"/>
  <c r="H79" i="14"/>
  <c r="I79" i="14"/>
  <c r="O79" i="14" s="1"/>
  <c r="K79" i="14"/>
  <c r="L79" i="14"/>
  <c r="M79" i="14"/>
  <c r="C80" i="14"/>
  <c r="G80" i="14"/>
  <c r="H80" i="14"/>
  <c r="I80" i="14"/>
  <c r="K80" i="14"/>
  <c r="L80" i="14"/>
  <c r="M80" i="14"/>
  <c r="C81" i="14"/>
  <c r="G81" i="14"/>
  <c r="H81" i="14"/>
  <c r="I81" i="14"/>
  <c r="K81" i="14"/>
  <c r="L81" i="14"/>
  <c r="M81" i="14"/>
  <c r="C82" i="14"/>
  <c r="G82" i="14"/>
  <c r="H82" i="14"/>
  <c r="I82" i="14"/>
  <c r="K82" i="14"/>
  <c r="L82" i="14"/>
  <c r="M82" i="14"/>
  <c r="C83" i="14"/>
  <c r="E83" i="14"/>
  <c r="G83" i="14"/>
  <c r="H83" i="14"/>
  <c r="I83" i="14"/>
  <c r="K83" i="14"/>
  <c r="L83" i="14"/>
  <c r="M83" i="14"/>
  <c r="C84" i="14"/>
  <c r="E84" i="14"/>
  <c r="G84" i="14"/>
  <c r="H84" i="14"/>
  <c r="I84" i="14"/>
  <c r="K84" i="14"/>
  <c r="L84" i="14"/>
  <c r="M84" i="14"/>
  <c r="C85" i="14"/>
  <c r="E85" i="14"/>
  <c r="G85" i="14"/>
  <c r="H85" i="14"/>
  <c r="I85" i="14"/>
  <c r="K85" i="14"/>
  <c r="L85" i="14"/>
  <c r="M85" i="14"/>
  <c r="C86" i="14"/>
  <c r="G86" i="14"/>
  <c r="H86" i="14"/>
  <c r="I86" i="14"/>
  <c r="K86" i="14"/>
  <c r="L86" i="14"/>
  <c r="M86" i="14"/>
  <c r="C87" i="14"/>
  <c r="G87" i="14"/>
  <c r="H87" i="14"/>
  <c r="I87" i="14"/>
  <c r="K87" i="14"/>
  <c r="L87" i="14"/>
  <c r="M87" i="14"/>
  <c r="C88" i="14"/>
  <c r="G88" i="14"/>
  <c r="H88" i="14"/>
  <c r="I88" i="14"/>
  <c r="K88" i="14"/>
  <c r="L88" i="14"/>
  <c r="M88" i="14"/>
  <c r="C89" i="14"/>
  <c r="G89" i="14"/>
  <c r="H89" i="14"/>
  <c r="I89" i="14"/>
  <c r="K89" i="14"/>
  <c r="L89" i="14"/>
  <c r="M89" i="14"/>
  <c r="C90" i="14"/>
  <c r="G90" i="14"/>
  <c r="H90" i="14"/>
  <c r="I90" i="14"/>
  <c r="K90" i="14"/>
  <c r="L90" i="14"/>
  <c r="M90" i="14"/>
  <c r="C91" i="14"/>
  <c r="G91" i="14"/>
  <c r="H91" i="14"/>
  <c r="I91" i="14"/>
  <c r="K91" i="14"/>
  <c r="L91" i="14"/>
  <c r="M91" i="14"/>
  <c r="C92" i="14"/>
  <c r="G92" i="14"/>
  <c r="H92" i="14"/>
  <c r="I92" i="14"/>
  <c r="K92" i="14"/>
  <c r="L92" i="14"/>
  <c r="M92" i="14"/>
  <c r="C93" i="14"/>
  <c r="G93" i="14"/>
  <c r="H93" i="14"/>
  <c r="I93" i="14"/>
  <c r="K93" i="14"/>
  <c r="L93" i="14"/>
  <c r="M93" i="14"/>
  <c r="C94" i="14"/>
  <c r="E94" i="14" s="1"/>
  <c r="G94" i="14"/>
  <c r="H94" i="14"/>
  <c r="I94" i="14"/>
  <c r="K94" i="14"/>
  <c r="L94" i="14"/>
  <c r="M94" i="14"/>
  <c r="C95" i="14"/>
  <c r="E95" i="14" s="1"/>
  <c r="G95" i="14"/>
  <c r="H95" i="14"/>
  <c r="I95" i="14"/>
  <c r="K95" i="14"/>
  <c r="L95" i="14"/>
  <c r="M95" i="14"/>
  <c r="C96" i="14"/>
  <c r="E96" i="14" s="1"/>
  <c r="G96" i="14"/>
  <c r="H96" i="14"/>
  <c r="I96" i="14"/>
  <c r="K96" i="14"/>
  <c r="L96" i="14"/>
  <c r="M96" i="14"/>
  <c r="C97" i="14"/>
  <c r="E97" i="14" s="1"/>
  <c r="G97" i="14"/>
  <c r="H97" i="14"/>
  <c r="I97" i="14"/>
  <c r="K97" i="14"/>
  <c r="L97" i="14"/>
  <c r="M97" i="14"/>
  <c r="C98" i="14"/>
  <c r="G98" i="14"/>
  <c r="H98" i="14"/>
  <c r="I98" i="14"/>
  <c r="K98" i="14"/>
  <c r="L98" i="14"/>
  <c r="M98" i="14"/>
  <c r="O98" i="14" s="1"/>
  <c r="C99" i="14"/>
  <c r="G99" i="14"/>
  <c r="H99" i="14"/>
  <c r="I99" i="14"/>
  <c r="O99" i="14" s="1"/>
  <c r="K99" i="14"/>
  <c r="L99" i="14"/>
  <c r="M99" i="14"/>
  <c r="C100" i="14"/>
  <c r="G100" i="14"/>
  <c r="H100" i="14"/>
  <c r="I100" i="14"/>
  <c r="K100" i="14"/>
  <c r="L100" i="14"/>
  <c r="M100" i="14"/>
  <c r="C101" i="14"/>
  <c r="G101" i="14"/>
  <c r="H101" i="14"/>
  <c r="I101" i="14"/>
  <c r="K101" i="14"/>
  <c r="L101" i="14"/>
  <c r="M101" i="14"/>
  <c r="C102" i="14"/>
  <c r="E102" i="14"/>
  <c r="G102" i="14"/>
  <c r="H102" i="14"/>
  <c r="I102" i="14"/>
  <c r="K102" i="14"/>
  <c r="L102" i="14"/>
  <c r="M102" i="14"/>
  <c r="C103" i="14"/>
  <c r="E103" i="14"/>
  <c r="G103" i="14"/>
  <c r="H103" i="14"/>
  <c r="I103" i="14"/>
  <c r="K103" i="14"/>
  <c r="L103" i="14"/>
  <c r="M103" i="14"/>
  <c r="C104" i="14"/>
  <c r="E104" i="14"/>
  <c r="G104" i="14"/>
  <c r="H104" i="14"/>
  <c r="I104" i="14"/>
  <c r="K104" i="14"/>
  <c r="L104" i="14"/>
  <c r="M104" i="14"/>
  <c r="C105" i="14"/>
  <c r="E105" i="14"/>
  <c r="G105" i="14"/>
  <c r="H105" i="14"/>
  <c r="I105" i="14"/>
  <c r="K105" i="14"/>
  <c r="L105" i="14"/>
  <c r="M105" i="14"/>
  <c r="C106" i="14"/>
  <c r="G106" i="14"/>
  <c r="H106" i="14"/>
  <c r="I106" i="14"/>
  <c r="K106" i="14"/>
  <c r="L106" i="14"/>
  <c r="M106" i="14"/>
  <c r="C107" i="14"/>
  <c r="G107" i="14"/>
  <c r="H107" i="14"/>
  <c r="I107" i="14"/>
  <c r="K107" i="14"/>
  <c r="L107" i="14"/>
  <c r="M107" i="14"/>
  <c r="C108" i="14"/>
  <c r="G108" i="14"/>
  <c r="H108" i="14"/>
  <c r="I108" i="14"/>
  <c r="K108" i="14"/>
  <c r="L108" i="14"/>
  <c r="M108" i="14"/>
  <c r="C109" i="14"/>
  <c r="G109" i="14"/>
  <c r="H109" i="14"/>
  <c r="I109" i="14"/>
  <c r="K109" i="14"/>
  <c r="L109" i="14"/>
  <c r="M109" i="14"/>
  <c r="C110" i="14"/>
  <c r="G110" i="14"/>
  <c r="H110" i="14"/>
  <c r="I110" i="14"/>
  <c r="K110" i="14"/>
  <c r="L110" i="14"/>
  <c r="M110" i="14"/>
  <c r="C111" i="14"/>
  <c r="E111" i="14" s="1"/>
  <c r="G111" i="14"/>
  <c r="H111" i="14"/>
  <c r="I111" i="14"/>
  <c r="K111" i="14"/>
  <c r="L111" i="14"/>
  <c r="M111" i="14"/>
  <c r="C112" i="14"/>
  <c r="E112" i="14" s="1"/>
  <c r="G112" i="14"/>
  <c r="H112" i="14"/>
  <c r="I112" i="14"/>
  <c r="K112" i="14"/>
  <c r="L112" i="14"/>
  <c r="M112" i="14"/>
  <c r="C113" i="14"/>
  <c r="E113" i="14" s="1"/>
  <c r="G113" i="14"/>
  <c r="H113" i="14"/>
  <c r="I113" i="14"/>
  <c r="K113" i="14"/>
  <c r="L113" i="14"/>
  <c r="M113" i="14"/>
  <c r="C114" i="14"/>
  <c r="G114" i="14"/>
  <c r="H114" i="14"/>
  <c r="I114" i="14"/>
  <c r="K114" i="14"/>
  <c r="L114" i="14"/>
  <c r="M114" i="14"/>
  <c r="O114" i="14" s="1"/>
  <c r="C115" i="14"/>
  <c r="G115" i="14"/>
  <c r="H115" i="14"/>
  <c r="I115" i="14"/>
  <c r="K115" i="14"/>
  <c r="L115" i="14"/>
  <c r="M115" i="14"/>
  <c r="C116" i="14"/>
  <c r="G116" i="14"/>
  <c r="H116" i="14"/>
  <c r="I116" i="14"/>
  <c r="K116" i="14"/>
  <c r="L116" i="14"/>
  <c r="M116" i="14"/>
  <c r="C117" i="14"/>
  <c r="G117" i="14"/>
  <c r="H117" i="14"/>
  <c r="I117" i="14"/>
  <c r="K117" i="14"/>
  <c r="L117" i="14"/>
  <c r="M117" i="14"/>
  <c r="O117" i="14" s="1"/>
  <c r="C118" i="14"/>
  <c r="E118" i="14" s="1"/>
  <c r="G118" i="14"/>
  <c r="H118" i="14"/>
  <c r="I118" i="14"/>
  <c r="K118" i="14"/>
  <c r="L118" i="14"/>
  <c r="M118" i="14"/>
  <c r="C119" i="14"/>
  <c r="E119" i="14" s="1"/>
  <c r="G119" i="14"/>
  <c r="H119" i="14"/>
  <c r="I119" i="14"/>
  <c r="K119" i="14"/>
  <c r="L119" i="14"/>
  <c r="M119" i="14"/>
  <c r="C120" i="14"/>
  <c r="G120" i="14"/>
  <c r="H120" i="14"/>
  <c r="I120" i="14"/>
  <c r="K120" i="14"/>
  <c r="L120" i="14"/>
  <c r="M120" i="14"/>
  <c r="C121" i="14"/>
  <c r="G121" i="14"/>
  <c r="H121" i="14"/>
  <c r="I121" i="14"/>
  <c r="K121" i="14"/>
  <c r="L121" i="14"/>
  <c r="M121" i="14"/>
  <c r="C122" i="14"/>
  <c r="E122" i="14"/>
  <c r="G122" i="14"/>
  <c r="H122" i="14"/>
  <c r="I122" i="14"/>
  <c r="K122" i="14"/>
  <c r="L122" i="14"/>
  <c r="M122" i="14"/>
  <c r="C123" i="14"/>
  <c r="E123" i="14" s="1"/>
  <c r="G123" i="14"/>
  <c r="H123" i="14"/>
  <c r="I123" i="14"/>
  <c r="O123" i="14" s="1"/>
  <c r="K123" i="14"/>
  <c r="L123" i="14"/>
  <c r="M123" i="14"/>
  <c r="C124" i="14"/>
  <c r="E124" i="14" s="1"/>
  <c r="G124" i="14"/>
  <c r="H124" i="14"/>
  <c r="I124" i="14"/>
  <c r="K124" i="14"/>
  <c r="L124" i="14"/>
  <c r="M124" i="14"/>
  <c r="O124" i="14" s="1"/>
  <c r="C125" i="14"/>
  <c r="E125" i="14"/>
  <c r="G125" i="14"/>
  <c r="H125" i="14"/>
  <c r="I125" i="14"/>
  <c r="K125" i="14"/>
  <c r="L125" i="14"/>
  <c r="M125" i="14"/>
  <c r="C126" i="14"/>
  <c r="E126" i="14"/>
  <c r="G126" i="14"/>
  <c r="H126" i="14"/>
  <c r="I126" i="14"/>
  <c r="K126" i="14"/>
  <c r="L126" i="14"/>
  <c r="M126" i="14"/>
  <c r="C127" i="14"/>
  <c r="E127" i="14"/>
  <c r="G127" i="14"/>
  <c r="H127" i="14"/>
  <c r="I127" i="14"/>
  <c r="K127" i="14"/>
  <c r="L127" i="14"/>
  <c r="M127" i="14"/>
  <c r="C128" i="14"/>
  <c r="G128" i="14"/>
  <c r="H128" i="14"/>
  <c r="I128" i="14"/>
  <c r="O128" i="14" s="1"/>
  <c r="K128" i="14"/>
  <c r="L128" i="14"/>
  <c r="M128" i="14"/>
  <c r="C129" i="14"/>
  <c r="G129" i="14"/>
  <c r="H129" i="14"/>
  <c r="I129" i="14"/>
  <c r="K129" i="14"/>
  <c r="L129" i="14"/>
  <c r="M129" i="14"/>
  <c r="C130" i="14"/>
  <c r="E130" i="14" s="1"/>
  <c r="G130" i="14"/>
  <c r="H130" i="14"/>
  <c r="I130" i="14"/>
  <c r="K130" i="14"/>
  <c r="L130" i="14"/>
  <c r="M130" i="14"/>
  <c r="C131" i="14"/>
  <c r="G131" i="14"/>
  <c r="H131" i="14"/>
  <c r="I131" i="14"/>
  <c r="K131" i="14"/>
  <c r="L131" i="14"/>
  <c r="M131" i="14"/>
  <c r="C132" i="14"/>
  <c r="G132" i="14"/>
  <c r="H132" i="14"/>
  <c r="I132" i="14"/>
  <c r="K132" i="14"/>
  <c r="L132" i="14"/>
  <c r="M132" i="14"/>
  <c r="C133" i="14"/>
  <c r="G133" i="14"/>
  <c r="H133" i="14"/>
  <c r="I133" i="14"/>
  <c r="K133" i="14"/>
  <c r="L133" i="14"/>
  <c r="M133" i="14"/>
  <c r="C134" i="14"/>
  <c r="E134" i="14"/>
  <c r="G134" i="14"/>
  <c r="H134" i="14"/>
  <c r="I134" i="14"/>
  <c r="K134" i="14"/>
  <c r="L134" i="14"/>
  <c r="M134" i="14"/>
  <c r="C135" i="14"/>
  <c r="E135" i="14" s="1"/>
  <c r="G135" i="14"/>
  <c r="H135" i="14"/>
  <c r="I135" i="14"/>
  <c r="K135" i="14"/>
  <c r="L135" i="14"/>
  <c r="M135" i="14"/>
  <c r="C136" i="14"/>
  <c r="E136" i="14" s="1"/>
  <c r="G136" i="14"/>
  <c r="H136" i="14"/>
  <c r="I136" i="14"/>
  <c r="K136" i="14"/>
  <c r="L136" i="14"/>
  <c r="M136" i="14"/>
  <c r="C137" i="14"/>
  <c r="G137" i="14"/>
  <c r="H137" i="14"/>
  <c r="I137" i="14"/>
  <c r="K137" i="14"/>
  <c r="L137" i="14"/>
  <c r="M137" i="14"/>
  <c r="C138" i="14"/>
  <c r="E138" i="14" s="1"/>
  <c r="G138" i="14"/>
  <c r="H138" i="14"/>
  <c r="I138" i="14"/>
  <c r="K138" i="14"/>
  <c r="L138" i="14"/>
  <c r="M138" i="14"/>
  <c r="C139" i="14"/>
  <c r="E139" i="14" s="1"/>
  <c r="G139" i="14"/>
  <c r="H139" i="14"/>
  <c r="I139" i="14"/>
  <c r="K139" i="14"/>
  <c r="L139" i="14"/>
  <c r="M139" i="14"/>
  <c r="C140" i="14"/>
  <c r="G140" i="14"/>
  <c r="H140" i="14"/>
  <c r="I140" i="14"/>
  <c r="K140" i="14"/>
  <c r="L140" i="14"/>
  <c r="M140" i="14"/>
  <c r="C141" i="14"/>
  <c r="G141" i="14"/>
  <c r="H141" i="14"/>
  <c r="I141" i="14"/>
  <c r="K141" i="14"/>
  <c r="L141" i="14"/>
  <c r="M141" i="14"/>
  <c r="C142" i="14"/>
  <c r="G142" i="14"/>
  <c r="H142" i="14"/>
  <c r="I142" i="14"/>
  <c r="K142" i="14"/>
  <c r="L142" i="14"/>
  <c r="M142" i="14"/>
  <c r="C143" i="14"/>
  <c r="E143" i="14"/>
  <c r="G143" i="14"/>
  <c r="H143" i="14"/>
  <c r="I143" i="14"/>
  <c r="K143" i="14"/>
  <c r="L143" i="14"/>
  <c r="M143" i="14"/>
  <c r="C144" i="14"/>
  <c r="E144" i="14"/>
  <c r="G144" i="14"/>
  <c r="H144" i="14"/>
  <c r="I144" i="14"/>
  <c r="K144" i="14"/>
  <c r="L144" i="14"/>
  <c r="M144" i="14"/>
  <c r="C145" i="14"/>
  <c r="E145" i="14"/>
  <c r="G145" i="14"/>
  <c r="H145" i="14"/>
  <c r="I145" i="14"/>
  <c r="K145" i="14"/>
  <c r="L145" i="14"/>
  <c r="M145" i="14"/>
  <c r="O145" i="14" s="1"/>
  <c r="C146" i="14"/>
  <c r="G146" i="14"/>
  <c r="H146" i="14"/>
  <c r="I146" i="14"/>
  <c r="K146" i="14"/>
  <c r="L146" i="14"/>
  <c r="M146" i="14"/>
  <c r="C147" i="14"/>
  <c r="E147" i="14" s="1"/>
  <c r="G147" i="14"/>
  <c r="H147" i="14"/>
  <c r="I147" i="14"/>
  <c r="K147" i="14"/>
  <c r="L147" i="14"/>
  <c r="M147" i="14"/>
  <c r="C148" i="14"/>
  <c r="E148" i="14"/>
  <c r="G148" i="14"/>
  <c r="H148" i="14"/>
  <c r="I148" i="14"/>
  <c r="K148" i="14"/>
  <c r="L148" i="14"/>
  <c r="M148" i="14"/>
  <c r="C149" i="14"/>
  <c r="E149" i="14"/>
  <c r="G149" i="14"/>
  <c r="H149" i="14"/>
  <c r="I149" i="14"/>
  <c r="K149" i="14"/>
  <c r="L149" i="14"/>
  <c r="M149" i="14"/>
  <c r="C150" i="14"/>
  <c r="G150" i="14"/>
  <c r="H150" i="14"/>
  <c r="I150" i="14"/>
  <c r="K150" i="14"/>
  <c r="L150" i="14"/>
  <c r="M150" i="14"/>
  <c r="C151" i="14"/>
  <c r="E151" i="14"/>
  <c r="G151" i="14"/>
  <c r="H151" i="14"/>
  <c r="I151" i="14"/>
  <c r="K151" i="14"/>
  <c r="L151" i="14"/>
  <c r="M151" i="14"/>
  <c r="C152" i="14"/>
  <c r="E152" i="14"/>
  <c r="G152" i="14"/>
  <c r="H152" i="14"/>
  <c r="I152" i="14"/>
  <c r="K152" i="14"/>
  <c r="L152" i="14"/>
  <c r="M152" i="14"/>
  <c r="C153" i="14"/>
  <c r="E153" i="14"/>
  <c r="G153" i="14"/>
  <c r="H153" i="14"/>
  <c r="I153" i="14"/>
  <c r="K153" i="14"/>
  <c r="L153" i="14"/>
  <c r="M153" i="14"/>
  <c r="C154" i="14"/>
  <c r="G154" i="14"/>
  <c r="H154" i="14"/>
  <c r="I154" i="14"/>
  <c r="K154" i="14"/>
  <c r="L154" i="14"/>
  <c r="M154" i="14"/>
  <c r="C155" i="14"/>
  <c r="E155" i="14" s="1"/>
  <c r="G155" i="14"/>
  <c r="H155" i="14"/>
  <c r="I155" i="14"/>
  <c r="K155" i="14"/>
  <c r="L155" i="14"/>
  <c r="M155" i="14"/>
  <c r="C156" i="14"/>
  <c r="E156" i="14" s="1"/>
  <c r="G156" i="14"/>
  <c r="H156" i="14"/>
  <c r="I156" i="14"/>
  <c r="O156" i="14" s="1"/>
  <c r="K156" i="14"/>
  <c r="L156" i="14"/>
  <c r="M156" i="14"/>
  <c r="C157" i="14"/>
  <c r="E157" i="14" s="1"/>
  <c r="G157" i="14"/>
  <c r="H157" i="14"/>
  <c r="I157" i="14"/>
  <c r="K157" i="14"/>
  <c r="L157" i="14"/>
  <c r="M157" i="14"/>
  <c r="C158" i="14"/>
  <c r="G158" i="14"/>
  <c r="H158" i="14"/>
  <c r="I158" i="14"/>
  <c r="K158" i="14"/>
  <c r="L158" i="14"/>
  <c r="M158" i="14"/>
  <c r="C159" i="14"/>
  <c r="G159" i="14"/>
  <c r="H159" i="14"/>
  <c r="I159" i="14"/>
  <c r="K159" i="14"/>
  <c r="L159" i="14"/>
  <c r="M159" i="14"/>
  <c r="C160" i="14"/>
  <c r="E160" i="14" s="1"/>
  <c r="G160" i="14"/>
  <c r="H160" i="14"/>
  <c r="I160" i="14"/>
  <c r="O160" i="14" s="1"/>
  <c r="K160" i="14"/>
  <c r="L160" i="14"/>
  <c r="M160" i="14"/>
  <c r="C161" i="14"/>
  <c r="E161" i="14" s="1"/>
  <c r="G161" i="14"/>
  <c r="H161" i="14"/>
  <c r="I161" i="14"/>
  <c r="K161" i="14"/>
  <c r="L161" i="14"/>
  <c r="M161" i="14"/>
  <c r="C162" i="14"/>
  <c r="G162" i="14"/>
  <c r="H162" i="14"/>
  <c r="I162" i="14"/>
  <c r="K162" i="14"/>
  <c r="L162" i="14"/>
  <c r="M162" i="14"/>
  <c r="C163" i="14"/>
  <c r="G163" i="14"/>
  <c r="H163" i="14"/>
  <c r="I163" i="14"/>
  <c r="K163" i="14"/>
  <c r="L163" i="14"/>
  <c r="M163" i="14"/>
  <c r="C164" i="14"/>
  <c r="E164" i="14" s="1"/>
  <c r="G164" i="14"/>
  <c r="H164" i="14"/>
  <c r="I164" i="14"/>
  <c r="O164" i="14" s="1"/>
  <c r="K164" i="14"/>
  <c r="L164" i="14"/>
  <c r="M164" i="14"/>
  <c r="C165" i="14"/>
  <c r="G165" i="14"/>
  <c r="H165" i="14"/>
  <c r="I165" i="14"/>
  <c r="O165" i="14" s="1"/>
  <c r="K165" i="14"/>
  <c r="L165" i="14"/>
  <c r="M165" i="14"/>
  <c r="C166" i="14"/>
  <c r="E166" i="14"/>
  <c r="G166" i="14"/>
  <c r="H166" i="14"/>
  <c r="I166" i="14"/>
  <c r="K166" i="14"/>
  <c r="L166" i="14"/>
  <c r="M166" i="14"/>
  <c r="M5" i="14"/>
  <c r="L5" i="14"/>
  <c r="K5" i="14"/>
  <c r="C6" i="13"/>
  <c r="D6" i="13" s="1"/>
  <c r="G6" i="13"/>
  <c r="H6" i="13"/>
  <c r="I6" i="13"/>
  <c r="K6" i="13"/>
  <c r="L6" i="13"/>
  <c r="M6" i="13"/>
  <c r="C7" i="13"/>
  <c r="D7" i="13" s="1"/>
  <c r="G7" i="13"/>
  <c r="H7" i="13"/>
  <c r="I7" i="13"/>
  <c r="K7" i="13"/>
  <c r="L7" i="13"/>
  <c r="M7" i="13"/>
  <c r="O7" i="13" s="1"/>
  <c r="C8" i="13"/>
  <c r="D8" i="13" s="1"/>
  <c r="G8" i="13"/>
  <c r="H8" i="13"/>
  <c r="I8" i="13"/>
  <c r="K8" i="13"/>
  <c r="L8" i="13"/>
  <c r="M8" i="13"/>
  <c r="C9" i="13"/>
  <c r="D9" i="13" s="1"/>
  <c r="G9" i="13"/>
  <c r="H9" i="13"/>
  <c r="I9" i="13"/>
  <c r="K9" i="13"/>
  <c r="L9" i="13"/>
  <c r="M9" i="13"/>
  <c r="C10" i="13"/>
  <c r="G10" i="13"/>
  <c r="H10" i="13"/>
  <c r="I10" i="13"/>
  <c r="K10" i="13"/>
  <c r="L10" i="13"/>
  <c r="M10" i="13"/>
  <c r="C11" i="13"/>
  <c r="D11" i="13" s="1"/>
  <c r="G11" i="13"/>
  <c r="H11" i="13"/>
  <c r="I11" i="13"/>
  <c r="K11" i="13"/>
  <c r="L11" i="13"/>
  <c r="M11" i="13"/>
  <c r="C12" i="13"/>
  <c r="D12" i="13" s="1"/>
  <c r="E12" i="13"/>
  <c r="G12" i="13"/>
  <c r="H12" i="13"/>
  <c r="I12" i="13"/>
  <c r="K12" i="13"/>
  <c r="L12" i="13"/>
  <c r="M12" i="13"/>
  <c r="C13" i="13"/>
  <c r="D13" i="13" s="1"/>
  <c r="G13" i="13"/>
  <c r="H13" i="13"/>
  <c r="I13" i="13"/>
  <c r="K13" i="13"/>
  <c r="L13" i="13"/>
  <c r="M13" i="13"/>
  <c r="C14" i="13"/>
  <c r="D14" i="13" s="1"/>
  <c r="E14" i="13"/>
  <c r="G14" i="13"/>
  <c r="H14" i="13"/>
  <c r="I14" i="13"/>
  <c r="K14" i="13"/>
  <c r="L14" i="13"/>
  <c r="M14" i="13"/>
  <c r="C15" i="13"/>
  <c r="D15" i="13" s="1"/>
  <c r="G15" i="13"/>
  <c r="H15" i="13"/>
  <c r="I15" i="13"/>
  <c r="K15" i="13"/>
  <c r="L15" i="13"/>
  <c r="M15" i="13"/>
  <c r="C16" i="13"/>
  <c r="D16" i="13" s="1"/>
  <c r="G16" i="13"/>
  <c r="H16" i="13"/>
  <c r="I16" i="13"/>
  <c r="K16" i="13"/>
  <c r="L16" i="13"/>
  <c r="M16" i="13"/>
  <c r="C17" i="13"/>
  <c r="D17" i="13" s="1"/>
  <c r="G17" i="13"/>
  <c r="H17" i="13"/>
  <c r="I17" i="13"/>
  <c r="K17" i="13"/>
  <c r="L17" i="13"/>
  <c r="M17" i="13"/>
  <c r="O17" i="13" s="1"/>
  <c r="C18" i="13"/>
  <c r="D18" i="13" s="1"/>
  <c r="G18" i="13"/>
  <c r="H18" i="13"/>
  <c r="I18" i="13"/>
  <c r="K18" i="13"/>
  <c r="L18" i="13"/>
  <c r="M18" i="13"/>
  <c r="C19" i="13"/>
  <c r="D19" i="13" s="1"/>
  <c r="G19" i="13"/>
  <c r="H19" i="13"/>
  <c r="I19" i="13"/>
  <c r="K19" i="13"/>
  <c r="L19" i="13"/>
  <c r="M19" i="13"/>
  <c r="O19" i="13" s="1"/>
  <c r="C20" i="13"/>
  <c r="G20" i="13"/>
  <c r="H20" i="13"/>
  <c r="I20" i="13"/>
  <c r="K20" i="13"/>
  <c r="L20" i="13"/>
  <c r="M20" i="13"/>
  <c r="C21" i="13"/>
  <c r="D21" i="13" s="1"/>
  <c r="G21" i="13"/>
  <c r="H21" i="13"/>
  <c r="I21" i="13"/>
  <c r="K21" i="13"/>
  <c r="L21" i="13"/>
  <c r="M21" i="13"/>
  <c r="C22" i="13"/>
  <c r="D22" i="13" s="1"/>
  <c r="G22" i="13"/>
  <c r="H22" i="13"/>
  <c r="I22" i="13"/>
  <c r="K22" i="13"/>
  <c r="L22" i="13"/>
  <c r="M22" i="13"/>
  <c r="C23" i="13"/>
  <c r="D23" i="13" s="1"/>
  <c r="G23" i="13"/>
  <c r="H23" i="13"/>
  <c r="I23" i="13"/>
  <c r="K23" i="13"/>
  <c r="L23" i="13"/>
  <c r="M23" i="13"/>
  <c r="C24" i="13"/>
  <c r="D24" i="13" s="1"/>
  <c r="G24" i="13"/>
  <c r="H24" i="13"/>
  <c r="I24" i="13"/>
  <c r="K24" i="13"/>
  <c r="L24" i="13"/>
  <c r="M24" i="13"/>
  <c r="C25" i="13"/>
  <c r="D25" i="13" s="1"/>
  <c r="G25" i="13"/>
  <c r="H25" i="13"/>
  <c r="I25" i="13"/>
  <c r="K25" i="13"/>
  <c r="L25" i="13"/>
  <c r="M25" i="13"/>
  <c r="C26" i="13"/>
  <c r="G26" i="13"/>
  <c r="H26" i="13"/>
  <c r="I26" i="13"/>
  <c r="O26" i="13" s="1"/>
  <c r="K26" i="13"/>
  <c r="L26" i="13"/>
  <c r="M26" i="13"/>
  <c r="C27" i="13"/>
  <c r="D27" i="13" s="1"/>
  <c r="G27" i="13"/>
  <c r="H27" i="13"/>
  <c r="I27" i="13"/>
  <c r="K27" i="13"/>
  <c r="L27" i="13"/>
  <c r="M27" i="13"/>
  <c r="C28" i="13"/>
  <c r="D28" i="13" s="1"/>
  <c r="E28" i="13"/>
  <c r="G28" i="13"/>
  <c r="H28" i="13"/>
  <c r="I28" i="13"/>
  <c r="K28" i="13"/>
  <c r="L28" i="13"/>
  <c r="M28" i="13"/>
  <c r="C29" i="13"/>
  <c r="D29" i="13" s="1"/>
  <c r="G29" i="13"/>
  <c r="H29" i="13"/>
  <c r="I29" i="13"/>
  <c r="K29" i="13"/>
  <c r="L29" i="13"/>
  <c r="M29" i="13"/>
  <c r="C30" i="13"/>
  <c r="D30" i="13" s="1"/>
  <c r="G30" i="13"/>
  <c r="H30" i="13"/>
  <c r="I30" i="13"/>
  <c r="K30" i="13"/>
  <c r="L30" i="13"/>
  <c r="M30" i="13"/>
  <c r="C31" i="13"/>
  <c r="D31" i="13" s="1"/>
  <c r="G31" i="13"/>
  <c r="H31" i="13"/>
  <c r="I31" i="13"/>
  <c r="K31" i="13"/>
  <c r="L31" i="13"/>
  <c r="M31" i="13"/>
  <c r="C32" i="13"/>
  <c r="D32" i="13" s="1"/>
  <c r="G32" i="13"/>
  <c r="H32" i="13"/>
  <c r="I32" i="13"/>
  <c r="K32" i="13"/>
  <c r="L32" i="13"/>
  <c r="M32" i="13"/>
  <c r="C33" i="13"/>
  <c r="D33" i="13" s="1"/>
  <c r="G33" i="13"/>
  <c r="H33" i="13"/>
  <c r="I33" i="13"/>
  <c r="K33" i="13"/>
  <c r="L33" i="13"/>
  <c r="M33" i="13"/>
  <c r="C34" i="13"/>
  <c r="D34" i="13" s="1"/>
  <c r="E34" i="13"/>
  <c r="G34" i="13"/>
  <c r="H34" i="13"/>
  <c r="I34" i="13"/>
  <c r="K34" i="13"/>
  <c r="L34" i="13"/>
  <c r="M34" i="13"/>
  <c r="C35" i="13"/>
  <c r="D35" i="13" s="1"/>
  <c r="G35" i="13"/>
  <c r="H35" i="13"/>
  <c r="I35" i="13"/>
  <c r="K35" i="13"/>
  <c r="L35" i="13"/>
  <c r="M35" i="13"/>
  <c r="C36" i="13"/>
  <c r="G36" i="13"/>
  <c r="H36" i="13"/>
  <c r="I36" i="13"/>
  <c r="K36" i="13"/>
  <c r="L36" i="13"/>
  <c r="M36" i="13"/>
  <c r="C37" i="13"/>
  <c r="D37" i="13" s="1"/>
  <c r="G37" i="13"/>
  <c r="H37" i="13"/>
  <c r="I37" i="13"/>
  <c r="K37" i="13"/>
  <c r="L37" i="13"/>
  <c r="M37" i="13"/>
  <c r="C38" i="13"/>
  <c r="D38" i="13" s="1"/>
  <c r="G38" i="13"/>
  <c r="H38" i="13"/>
  <c r="I38" i="13"/>
  <c r="K38" i="13"/>
  <c r="L38" i="13"/>
  <c r="M38" i="13"/>
  <c r="C39" i="13"/>
  <c r="D39" i="13" s="1"/>
  <c r="G39" i="13"/>
  <c r="H39" i="13"/>
  <c r="I39" i="13"/>
  <c r="K39" i="13"/>
  <c r="L39" i="13"/>
  <c r="M39" i="13"/>
  <c r="C40" i="13"/>
  <c r="D40" i="13" s="1"/>
  <c r="G40" i="13"/>
  <c r="H40" i="13"/>
  <c r="I40" i="13"/>
  <c r="K40" i="13"/>
  <c r="L40" i="13"/>
  <c r="M40" i="13"/>
  <c r="C41" i="13"/>
  <c r="D41" i="13" s="1"/>
  <c r="G41" i="13"/>
  <c r="H41" i="13"/>
  <c r="I41" i="13"/>
  <c r="K41" i="13"/>
  <c r="L41" i="13"/>
  <c r="M41" i="13"/>
  <c r="C42" i="13"/>
  <c r="G42" i="13"/>
  <c r="H42" i="13"/>
  <c r="I42" i="13"/>
  <c r="K42" i="13"/>
  <c r="L42" i="13"/>
  <c r="M42" i="13"/>
  <c r="C43" i="13"/>
  <c r="D43" i="13" s="1"/>
  <c r="G43" i="13"/>
  <c r="H43" i="13"/>
  <c r="I43" i="13"/>
  <c r="K43" i="13"/>
  <c r="L43" i="13"/>
  <c r="M43" i="13"/>
  <c r="C44" i="13"/>
  <c r="D44" i="13" s="1"/>
  <c r="G44" i="13"/>
  <c r="H44" i="13"/>
  <c r="I44" i="13"/>
  <c r="K44" i="13"/>
  <c r="L44" i="13"/>
  <c r="M44" i="13"/>
  <c r="C45" i="13"/>
  <c r="D45" i="13" s="1"/>
  <c r="G45" i="13"/>
  <c r="H45" i="13"/>
  <c r="I45" i="13"/>
  <c r="K45" i="13"/>
  <c r="L45" i="13"/>
  <c r="M45" i="13"/>
  <c r="C46" i="13"/>
  <c r="D46" i="13" s="1"/>
  <c r="E46" i="13"/>
  <c r="G46" i="13"/>
  <c r="H46" i="13"/>
  <c r="I46" i="13"/>
  <c r="K46" i="13"/>
  <c r="L46" i="13"/>
  <c r="M46" i="13"/>
  <c r="C47" i="13"/>
  <c r="D47" i="13" s="1"/>
  <c r="G47" i="13"/>
  <c r="H47" i="13"/>
  <c r="I47" i="13"/>
  <c r="K47" i="13"/>
  <c r="L47" i="13"/>
  <c r="M47" i="13"/>
  <c r="C48" i="13"/>
  <c r="D48" i="13" s="1"/>
  <c r="G48" i="13"/>
  <c r="H48" i="13"/>
  <c r="I48" i="13"/>
  <c r="K48" i="13"/>
  <c r="L48" i="13"/>
  <c r="M48" i="13"/>
  <c r="C49" i="13"/>
  <c r="D49" i="13" s="1"/>
  <c r="G49" i="13"/>
  <c r="H49" i="13"/>
  <c r="I49" i="13"/>
  <c r="K49" i="13"/>
  <c r="L49" i="13"/>
  <c r="M49" i="13"/>
  <c r="C50" i="13"/>
  <c r="D50" i="13" s="1"/>
  <c r="G50" i="13"/>
  <c r="H50" i="13"/>
  <c r="I50" i="13"/>
  <c r="K50" i="13"/>
  <c r="L50" i="13"/>
  <c r="M50" i="13"/>
  <c r="C51" i="13"/>
  <c r="D51" i="13" s="1"/>
  <c r="G51" i="13"/>
  <c r="H51" i="13"/>
  <c r="I51" i="13"/>
  <c r="K51" i="13"/>
  <c r="L51" i="13"/>
  <c r="M51" i="13"/>
  <c r="C52" i="13"/>
  <c r="G52" i="13"/>
  <c r="H52" i="13"/>
  <c r="I52" i="13"/>
  <c r="O52" i="13" s="1"/>
  <c r="K52" i="13"/>
  <c r="L52" i="13"/>
  <c r="M52" i="13"/>
  <c r="C53" i="13"/>
  <c r="G53" i="13"/>
  <c r="H53" i="13"/>
  <c r="I53" i="13"/>
  <c r="K53" i="13"/>
  <c r="L53" i="13"/>
  <c r="M53" i="13"/>
  <c r="C54" i="13"/>
  <c r="D54" i="13" s="1"/>
  <c r="G54" i="13"/>
  <c r="H54" i="13"/>
  <c r="I54" i="13"/>
  <c r="K54" i="13"/>
  <c r="L54" i="13"/>
  <c r="M54" i="13"/>
  <c r="C55" i="13"/>
  <c r="G55" i="13"/>
  <c r="H55" i="13"/>
  <c r="I55" i="13"/>
  <c r="K55" i="13"/>
  <c r="L55" i="13"/>
  <c r="M55" i="13"/>
  <c r="C56" i="13"/>
  <c r="D56" i="13" s="1"/>
  <c r="G56" i="13"/>
  <c r="H56" i="13"/>
  <c r="I56" i="13"/>
  <c r="K56" i="13"/>
  <c r="L56" i="13"/>
  <c r="M56" i="13"/>
  <c r="C57" i="13"/>
  <c r="G57" i="13"/>
  <c r="H57" i="13"/>
  <c r="I57" i="13"/>
  <c r="K57" i="13"/>
  <c r="L57" i="13"/>
  <c r="M57" i="13"/>
  <c r="C58" i="13"/>
  <c r="G58" i="13"/>
  <c r="H58" i="13"/>
  <c r="I58" i="13"/>
  <c r="K58" i="13"/>
  <c r="L58" i="13"/>
  <c r="M58" i="13"/>
  <c r="C59" i="13"/>
  <c r="G59" i="13"/>
  <c r="H59" i="13"/>
  <c r="I59" i="13"/>
  <c r="K59" i="13"/>
  <c r="L59" i="13"/>
  <c r="M59" i="13"/>
  <c r="C60" i="13"/>
  <c r="D60" i="13" s="1"/>
  <c r="E60" i="13"/>
  <c r="G60" i="13"/>
  <c r="H60" i="13"/>
  <c r="I60" i="13"/>
  <c r="K60" i="13"/>
  <c r="L60" i="13"/>
  <c r="M60" i="13"/>
  <c r="C61" i="13"/>
  <c r="G61" i="13"/>
  <c r="H61" i="13"/>
  <c r="I61" i="13"/>
  <c r="K61" i="13"/>
  <c r="L61" i="13"/>
  <c r="M61" i="13"/>
  <c r="C62" i="13"/>
  <c r="D62" i="13" s="1"/>
  <c r="E62" i="13"/>
  <c r="G62" i="13"/>
  <c r="H62" i="13"/>
  <c r="I62" i="13"/>
  <c r="O62" i="13" s="1"/>
  <c r="K62" i="13"/>
  <c r="L62" i="13"/>
  <c r="M62" i="13"/>
  <c r="C63" i="13"/>
  <c r="G63" i="13"/>
  <c r="H63" i="13"/>
  <c r="I63" i="13"/>
  <c r="K63" i="13"/>
  <c r="L63" i="13"/>
  <c r="M63" i="13"/>
  <c r="C64" i="13"/>
  <c r="D64" i="13" s="1"/>
  <c r="G64" i="13"/>
  <c r="H64" i="13"/>
  <c r="I64" i="13"/>
  <c r="K64" i="13"/>
  <c r="L64" i="13"/>
  <c r="M64" i="13"/>
  <c r="C65" i="13"/>
  <c r="G65" i="13"/>
  <c r="H65" i="13"/>
  <c r="I65" i="13"/>
  <c r="K65" i="13"/>
  <c r="L65" i="13"/>
  <c r="M65" i="13"/>
  <c r="C66" i="13"/>
  <c r="D66" i="13" s="1"/>
  <c r="E66" i="13"/>
  <c r="G66" i="13"/>
  <c r="H66" i="13"/>
  <c r="I66" i="13"/>
  <c r="K66" i="13"/>
  <c r="L66" i="13"/>
  <c r="M66" i="13"/>
  <c r="C67" i="13"/>
  <c r="G67" i="13"/>
  <c r="H67" i="13"/>
  <c r="I67" i="13"/>
  <c r="K67" i="13"/>
  <c r="L67" i="13"/>
  <c r="M67" i="13"/>
  <c r="C68" i="13"/>
  <c r="G68" i="13"/>
  <c r="H68" i="13"/>
  <c r="I68" i="13"/>
  <c r="K68" i="13"/>
  <c r="L68" i="13"/>
  <c r="M68" i="13"/>
  <c r="C69" i="13"/>
  <c r="G69" i="13"/>
  <c r="H69" i="13"/>
  <c r="I69" i="13"/>
  <c r="K69" i="13"/>
  <c r="L69" i="13"/>
  <c r="M69" i="13"/>
  <c r="C70" i="13"/>
  <c r="D70" i="13" s="1"/>
  <c r="G70" i="13"/>
  <c r="H70" i="13"/>
  <c r="I70" i="13"/>
  <c r="K70" i="13"/>
  <c r="L70" i="13"/>
  <c r="M70" i="13"/>
  <c r="C71" i="13"/>
  <c r="G71" i="13"/>
  <c r="H71" i="13"/>
  <c r="I71" i="13"/>
  <c r="K71" i="13"/>
  <c r="L71" i="13"/>
  <c r="M71" i="13"/>
  <c r="C72" i="13"/>
  <c r="D72" i="13" s="1"/>
  <c r="E72" i="13"/>
  <c r="G72" i="13"/>
  <c r="H72" i="13"/>
  <c r="I72" i="13"/>
  <c r="K72" i="13"/>
  <c r="L72" i="13"/>
  <c r="M72" i="13"/>
  <c r="C73" i="13"/>
  <c r="D73" i="13" s="1"/>
  <c r="G73" i="13"/>
  <c r="H73" i="13"/>
  <c r="I73" i="13"/>
  <c r="K73" i="13"/>
  <c r="L73" i="13"/>
  <c r="M73" i="13"/>
  <c r="O73" i="13" s="1"/>
  <c r="C74" i="13"/>
  <c r="D74" i="13" s="1"/>
  <c r="E74" i="13"/>
  <c r="G74" i="13"/>
  <c r="H74" i="13"/>
  <c r="I74" i="13"/>
  <c r="K74" i="13"/>
  <c r="L74" i="13"/>
  <c r="M74" i="13"/>
  <c r="C75" i="13"/>
  <c r="G75" i="13"/>
  <c r="H75" i="13"/>
  <c r="I75" i="13"/>
  <c r="K75" i="13"/>
  <c r="L75" i="13"/>
  <c r="M75" i="13"/>
  <c r="C76" i="13"/>
  <c r="D76" i="13" s="1"/>
  <c r="G76" i="13"/>
  <c r="H76" i="13"/>
  <c r="I76" i="13"/>
  <c r="K76" i="13"/>
  <c r="L76" i="13"/>
  <c r="M76" i="13"/>
  <c r="C77" i="13"/>
  <c r="D77" i="13" s="1"/>
  <c r="G77" i="13"/>
  <c r="H77" i="13"/>
  <c r="I77" i="13"/>
  <c r="K77" i="13"/>
  <c r="L77" i="13"/>
  <c r="M77" i="13"/>
  <c r="C78" i="13"/>
  <c r="D78" i="13" s="1"/>
  <c r="G78" i="13"/>
  <c r="H78" i="13"/>
  <c r="I78" i="13"/>
  <c r="K78" i="13"/>
  <c r="L78" i="13"/>
  <c r="M78" i="13"/>
  <c r="C79" i="13"/>
  <c r="D79" i="13" s="1"/>
  <c r="G79" i="13"/>
  <c r="H79" i="13"/>
  <c r="I79" i="13"/>
  <c r="K79" i="13"/>
  <c r="L79" i="13"/>
  <c r="M79" i="13"/>
  <c r="C80" i="13"/>
  <c r="G80" i="13"/>
  <c r="H80" i="13"/>
  <c r="I80" i="13"/>
  <c r="K80" i="13"/>
  <c r="L80" i="13"/>
  <c r="M80" i="13"/>
  <c r="C81" i="13"/>
  <c r="D81" i="13" s="1"/>
  <c r="G81" i="13"/>
  <c r="H81" i="13"/>
  <c r="I81" i="13"/>
  <c r="K81" i="13"/>
  <c r="L81" i="13"/>
  <c r="M81" i="13"/>
  <c r="C82" i="13"/>
  <c r="D82" i="13" s="1"/>
  <c r="G82" i="13"/>
  <c r="H82" i="13"/>
  <c r="I82" i="13"/>
  <c r="K82" i="13"/>
  <c r="L82" i="13"/>
  <c r="M82" i="13"/>
  <c r="C83" i="13"/>
  <c r="D83" i="13" s="1"/>
  <c r="G83" i="13"/>
  <c r="H83" i="13"/>
  <c r="I83" i="13"/>
  <c r="K83" i="13"/>
  <c r="L83" i="13"/>
  <c r="M83" i="13"/>
  <c r="C84" i="13"/>
  <c r="D84" i="13" s="1"/>
  <c r="G84" i="13"/>
  <c r="H84" i="13"/>
  <c r="I84" i="13"/>
  <c r="K84" i="13"/>
  <c r="L84" i="13"/>
  <c r="M84" i="13"/>
  <c r="C85" i="13"/>
  <c r="D85" i="13" s="1"/>
  <c r="G85" i="13"/>
  <c r="H85" i="13"/>
  <c r="I85" i="13"/>
  <c r="O85" i="13" s="1"/>
  <c r="P85" i="13" s="1"/>
  <c r="K85" i="13"/>
  <c r="L85" i="13"/>
  <c r="M85" i="13"/>
  <c r="C86" i="13"/>
  <c r="D86" i="13" s="1"/>
  <c r="G86" i="13"/>
  <c r="H86" i="13"/>
  <c r="I86" i="13"/>
  <c r="K86" i="13"/>
  <c r="L86" i="13"/>
  <c r="M86" i="13"/>
  <c r="C87" i="13"/>
  <c r="D87" i="13" s="1"/>
  <c r="G87" i="13"/>
  <c r="H87" i="13"/>
  <c r="I87" i="13"/>
  <c r="K87" i="13"/>
  <c r="L87" i="13"/>
  <c r="M87" i="13"/>
  <c r="C88" i="13"/>
  <c r="D88" i="13" s="1"/>
  <c r="G88" i="13"/>
  <c r="H88" i="13"/>
  <c r="I88" i="13"/>
  <c r="K88" i="13"/>
  <c r="L88" i="13"/>
  <c r="M88" i="13"/>
  <c r="C89" i="13"/>
  <c r="D89" i="13" s="1"/>
  <c r="G89" i="13"/>
  <c r="H89" i="13"/>
  <c r="I89" i="13"/>
  <c r="O89" i="13" s="1"/>
  <c r="K89" i="13"/>
  <c r="L89" i="13"/>
  <c r="M89" i="13"/>
  <c r="C90" i="13"/>
  <c r="D90" i="13" s="1"/>
  <c r="G90" i="13"/>
  <c r="H90" i="13"/>
  <c r="I90" i="13"/>
  <c r="K90" i="13"/>
  <c r="L90" i="13"/>
  <c r="M90" i="13"/>
  <c r="C91" i="13"/>
  <c r="E91" i="13" s="1"/>
  <c r="G91" i="13"/>
  <c r="H91" i="13"/>
  <c r="I91" i="13"/>
  <c r="K91" i="13"/>
  <c r="L91" i="13"/>
  <c r="M91" i="13"/>
  <c r="C92" i="13"/>
  <c r="D92" i="13" s="1"/>
  <c r="G92" i="13"/>
  <c r="H92" i="13"/>
  <c r="I92" i="13"/>
  <c r="K92" i="13"/>
  <c r="L92" i="13"/>
  <c r="M92" i="13"/>
  <c r="C93" i="13"/>
  <c r="D93" i="13" s="1"/>
  <c r="G93" i="13"/>
  <c r="H93" i="13"/>
  <c r="I93" i="13"/>
  <c r="K93" i="13"/>
  <c r="L93" i="13"/>
  <c r="M93" i="13"/>
  <c r="O93" i="13" s="1"/>
  <c r="C94" i="13"/>
  <c r="G94" i="13"/>
  <c r="H94" i="13"/>
  <c r="I94" i="13"/>
  <c r="K94" i="13"/>
  <c r="L94" i="13"/>
  <c r="M94" i="13"/>
  <c r="C95" i="13"/>
  <c r="D95" i="13" s="1"/>
  <c r="G95" i="13"/>
  <c r="H95" i="13"/>
  <c r="I95" i="13"/>
  <c r="K95" i="13"/>
  <c r="L95" i="13"/>
  <c r="M95" i="13"/>
  <c r="C96" i="13"/>
  <c r="G96" i="13"/>
  <c r="H96" i="13"/>
  <c r="I96" i="13"/>
  <c r="K96" i="13"/>
  <c r="L96" i="13"/>
  <c r="M96" i="13"/>
  <c r="C97" i="13"/>
  <c r="D97" i="13" s="1"/>
  <c r="G97" i="13"/>
  <c r="H97" i="13"/>
  <c r="I97" i="13"/>
  <c r="O97" i="13" s="1"/>
  <c r="Q97" i="13" s="1"/>
  <c r="K97" i="13"/>
  <c r="L97" i="13"/>
  <c r="M97" i="13"/>
  <c r="C98" i="13"/>
  <c r="D98" i="13" s="1"/>
  <c r="G98" i="13"/>
  <c r="H98" i="13"/>
  <c r="I98" i="13"/>
  <c r="O98" i="13" s="1"/>
  <c r="K98" i="13"/>
  <c r="L98" i="13"/>
  <c r="M98" i="13"/>
  <c r="C99" i="13"/>
  <c r="D99" i="13" s="1"/>
  <c r="G99" i="13"/>
  <c r="H99" i="13"/>
  <c r="I99" i="13"/>
  <c r="K99" i="13"/>
  <c r="L99" i="13"/>
  <c r="M99" i="13"/>
  <c r="C100" i="13"/>
  <c r="E100" i="13" s="1"/>
  <c r="G100" i="13"/>
  <c r="H100" i="13"/>
  <c r="I100" i="13"/>
  <c r="K100" i="13"/>
  <c r="L100" i="13"/>
  <c r="M100" i="13"/>
  <c r="C101" i="13"/>
  <c r="G101" i="13"/>
  <c r="H101" i="13"/>
  <c r="I101" i="13"/>
  <c r="O101" i="13" s="1"/>
  <c r="K101" i="13"/>
  <c r="L101" i="13"/>
  <c r="M101" i="13"/>
  <c r="C102" i="13"/>
  <c r="D102" i="13" s="1"/>
  <c r="G102" i="13"/>
  <c r="H102" i="13"/>
  <c r="I102" i="13"/>
  <c r="K102" i="13"/>
  <c r="L102" i="13"/>
  <c r="M102" i="13"/>
  <c r="C103" i="13"/>
  <c r="G103" i="13"/>
  <c r="H103" i="13"/>
  <c r="I103" i="13"/>
  <c r="K103" i="13"/>
  <c r="L103" i="13"/>
  <c r="M103" i="13"/>
  <c r="O103" i="13"/>
  <c r="P103" i="13" s="1"/>
  <c r="C104" i="13"/>
  <c r="D104" i="13" s="1"/>
  <c r="E104" i="13"/>
  <c r="G104" i="13"/>
  <c r="H104" i="13"/>
  <c r="I104" i="13"/>
  <c r="K104" i="13"/>
  <c r="L104" i="13"/>
  <c r="M104" i="13"/>
  <c r="C105" i="13"/>
  <c r="D105" i="13" s="1"/>
  <c r="G105" i="13"/>
  <c r="H105" i="13"/>
  <c r="I105" i="13"/>
  <c r="K105" i="13"/>
  <c r="L105" i="13"/>
  <c r="M105" i="13"/>
  <c r="C106" i="13"/>
  <c r="D106" i="13" s="1"/>
  <c r="G106" i="13"/>
  <c r="H106" i="13"/>
  <c r="I106" i="13"/>
  <c r="K106" i="13"/>
  <c r="L106" i="13"/>
  <c r="M106" i="13"/>
  <c r="C107" i="13"/>
  <c r="E107" i="13" s="1"/>
  <c r="G107" i="13"/>
  <c r="H107" i="13"/>
  <c r="I107" i="13"/>
  <c r="O107" i="13" s="1"/>
  <c r="K107" i="13"/>
  <c r="L107" i="13"/>
  <c r="M107" i="13"/>
  <c r="C108" i="13"/>
  <c r="D108" i="13" s="1"/>
  <c r="G108" i="13"/>
  <c r="H108" i="13"/>
  <c r="I108" i="13"/>
  <c r="K108" i="13"/>
  <c r="L108" i="13"/>
  <c r="M108" i="13"/>
  <c r="C109" i="13"/>
  <c r="D109" i="13" s="1"/>
  <c r="E109" i="13"/>
  <c r="G109" i="13"/>
  <c r="H109" i="13"/>
  <c r="I109" i="13"/>
  <c r="O109" i="13" s="1"/>
  <c r="K109" i="13"/>
  <c r="L109" i="13"/>
  <c r="M109" i="13"/>
  <c r="C110" i="13"/>
  <c r="G110" i="13"/>
  <c r="H110" i="13"/>
  <c r="I110" i="13"/>
  <c r="O110" i="13" s="1"/>
  <c r="K110" i="13"/>
  <c r="L110" i="13"/>
  <c r="M110" i="13"/>
  <c r="C111" i="13"/>
  <c r="D111" i="13" s="1"/>
  <c r="G111" i="13"/>
  <c r="H111" i="13"/>
  <c r="I111" i="13"/>
  <c r="K111" i="13"/>
  <c r="L111" i="13"/>
  <c r="M111" i="13"/>
  <c r="C112" i="13"/>
  <c r="G112" i="13"/>
  <c r="H112" i="13"/>
  <c r="I112" i="13"/>
  <c r="K112" i="13"/>
  <c r="L112" i="13"/>
  <c r="M112" i="13"/>
  <c r="C113" i="13"/>
  <c r="D113" i="13" s="1"/>
  <c r="G113" i="13"/>
  <c r="H113" i="13"/>
  <c r="I113" i="13"/>
  <c r="K113" i="13"/>
  <c r="L113" i="13"/>
  <c r="M113" i="13"/>
  <c r="C114" i="13"/>
  <c r="D114" i="13" s="1"/>
  <c r="G114" i="13"/>
  <c r="H114" i="13"/>
  <c r="I114" i="13"/>
  <c r="O114" i="13" s="1"/>
  <c r="K114" i="13"/>
  <c r="L114" i="13"/>
  <c r="M114" i="13"/>
  <c r="C115" i="13"/>
  <c r="D115" i="13" s="1"/>
  <c r="E115" i="13"/>
  <c r="G115" i="13"/>
  <c r="H115" i="13"/>
  <c r="I115" i="13"/>
  <c r="O115" i="13" s="1"/>
  <c r="Q115" i="13" s="1"/>
  <c r="K115" i="13"/>
  <c r="L115" i="13"/>
  <c r="M115" i="13"/>
  <c r="C116" i="13"/>
  <c r="E116" i="13" s="1"/>
  <c r="D116" i="13"/>
  <c r="G116" i="13"/>
  <c r="H116" i="13"/>
  <c r="I116" i="13"/>
  <c r="O116" i="13" s="1"/>
  <c r="K116" i="13"/>
  <c r="L116" i="13"/>
  <c r="M116" i="13"/>
  <c r="C117" i="13"/>
  <c r="G117" i="13"/>
  <c r="H117" i="13"/>
  <c r="I117" i="13"/>
  <c r="K117" i="13"/>
  <c r="L117" i="13"/>
  <c r="M117" i="13"/>
  <c r="C118" i="13"/>
  <c r="D118" i="13" s="1"/>
  <c r="G118" i="13"/>
  <c r="H118" i="13"/>
  <c r="I118" i="13"/>
  <c r="K118" i="13"/>
  <c r="L118" i="13"/>
  <c r="M118" i="13"/>
  <c r="C119" i="13"/>
  <c r="G119" i="13"/>
  <c r="H119" i="13"/>
  <c r="I119" i="13"/>
  <c r="K119" i="13"/>
  <c r="L119" i="13"/>
  <c r="M119" i="13"/>
  <c r="C120" i="13"/>
  <c r="E120" i="13" s="1"/>
  <c r="D120" i="13"/>
  <c r="G120" i="13"/>
  <c r="H120" i="13"/>
  <c r="I120" i="13"/>
  <c r="K120" i="13"/>
  <c r="L120" i="13"/>
  <c r="M120" i="13"/>
  <c r="C121" i="13"/>
  <c r="D121" i="13" s="1"/>
  <c r="G121" i="13"/>
  <c r="H121" i="13"/>
  <c r="I121" i="13"/>
  <c r="K121" i="13"/>
  <c r="L121" i="13"/>
  <c r="M121" i="13"/>
  <c r="C122" i="13"/>
  <c r="D122" i="13" s="1"/>
  <c r="G122" i="13"/>
  <c r="H122" i="13"/>
  <c r="I122" i="13"/>
  <c r="K122" i="13"/>
  <c r="L122" i="13"/>
  <c r="M122" i="13"/>
  <c r="C123" i="13"/>
  <c r="E123" i="13" s="1"/>
  <c r="G123" i="13"/>
  <c r="H123" i="13"/>
  <c r="I123" i="13"/>
  <c r="K123" i="13"/>
  <c r="L123" i="13"/>
  <c r="M123" i="13"/>
  <c r="C124" i="13"/>
  <c r="D124" i="13" s="1"/>
  <c r="G124" i="13"/>
  <c r="H124" i="13"/>
  <c r="I124" i="13"/>
  <c r="K124" i="13"/>
  <c r="L124" i="13"/>
  <c r="M124" i="13"/>
  <c r="C125" i="13"/>
  <c r="E125" i="13" s="1"/>
  <c r="G125" i="13"/>
  <c r="H125" i="13"/>
  <c r="I125" i="13"/>
  <c r="O125" i="13" s="1"/>
  <c r="K125" i="13"/>
  <c r="L125" i="13"/>
  <c r="M125" i="13"/>
  <c r="C126" i="13"/>
  <c r="G126" i="13"/>
  <c r="H126" i="13"/>
  <c r="I126" i="13"/>
  <c r="K126" i="13"/>
  <c r="L126" i="13"/>
  <c r="M126" i="13"/>
  <c r="C127" i="13"/>
  <c r="D127" i="13" s="1"/>
  <c r="G127" i="13"/>
  <c r="H127" i="13"/>
  <c r="I127" i="13"/>
  <c r="K127" i="13"/>
  <c r="L127" i="13"/>
  <c r="M127" i="13"/>
  <c r="C128" i="13"/>
  <c r="G128" i="13"/>
  <c r="H128" i="13"/>
  <c r="I128" i="13"/>
  <c r="K128" i="13"/>
  <c r="L128" i="13"/>
  <c r="M128" i="13"/>
  <c r="C129" i="13"/>
  <c r="G129" i="13"/>
  <c r="H129" i="13"/>
  <c r="I129" i="13"/>
  <c r="K129" i="13"/>
  <c r="L129" i="13"/>
  <c r="M129" i="13"/>
  <c r="C130" i="13"/>
  <c r="D130" i="13" s="1"/>
  <c r="G130" i="13"/>
  <c r="H130" i="13"/>
  <c r="I130" i="13"/>
  <c r="K130" i="13"/>
  <c r="L130" i="13"/>
  <c r="M130" i="13"/>
  <c r="C131" i="13"/>
  <c r="D131" i="13" s="1"/>
  <c r="E131" i="13"/>
  <c r="G131" i="13"/>
  <c r="H131" i="13"/>
  <c r="I131" i="13"/>
  <c r="K131" i="13"/>
  <c r="L131" i="13"/>
  <c r="M131" i="13"/>
  <c r="C132" i="13"/>
  <c r="E132" i="13" s="1"/>
  <c r="D132" i="13"/>
  <c r="G132" i="13"/>
  <c r="H132" i="13"/>
  <c r="I132" i="13"/>
  <c r="K132" i="13"/>
  <c r="L132" i="13"/>
  <c r="M132" i="13"/>
  <c r="C133" i="13"/>
  <c r="G133" i="13"/>
  <c r="H133" i="13"/>
  <c r="I133" i="13"/>
  <c r="K133" i="13"/>
  <c r="L133" i="13"/>
  <c r="M133" i="13"/>
  <c r="C134" i="13"/>
  <c r="D134" i="13" s="1"/>
  <c r="G134" i="13"/>
  <c r="H134" i="13"/>
  <c r="I134" i="13"/>
  <c r="K134" i="13"/>
  <c r="L134" i="13"/>
  <c r="M134" i="13"/>
  <c r="C135" i="13"/>
  <c r="G135" i="13"/>
  <c r="H135" i="13"/>
  <c r="I135" i="13"/>
  <c r="K135" i="13"/>
  <c r="L135" i="13"/>
  <c r="M135" i="13"/>
  <c r="C136" i="13"/>
  <c r="D136" i="13" s="1"/>
  <c r="G136" i="13"/>
  <c r="H136" i="13"/>
  <c r="I136" i="13"/>
  <c r="K136" i="13"/>
  <c r="L136" i="13"/>
  <c r="M136" i="13"/>
  <c r="C137" i="13"/>
  <c r="D137" i="13" s="1"/>
  <c r="G137" i="13"/>
  <c r="H137" i="13"/>
  <c r="I137" i="13"/>
  <c r="K137" i="13"/>
  <c r="L137" i="13"/>
  <c r="M137" i="13"/>
  <c r="C138" i="13"/>
  <c r="G138" i="13"/>
  <c r="H138" i="13"/>
  <c r="I138" i="13"/>
  <c r="K138" i="13"/>
  <c r="L138" i="13"/>
  <c r="M138" i="13"/>
  <c r="C139" i="13"/>
  <c r="G139" i="13"/>
  <c r="H139" i="13"/>
  <c r="I139" i="13"/>
  <c r="K139" i="13"/>
  <c r="L139" i="13"/>
  <c r="M139" i="13"/>
  <c r="O139" i="13" s="1"/>
  <c r="C140" i="13"/>
  <c r="D140" i="13" s="1"/>
  <c r="G140" i="13"/>
  <c r="H140" i="13"/>
  <c r="I140" i="13"/>
  <c r="K140" i="13"/>
  <c r="L140" i="13"/>
  <c r="M140" i="13"/>
  <c r="C141" i="13"/>
  <c r="D141" i="13" s="1"/>
  <c r="E141" i="13"/>
  <c r="G141" i="13"/>
  <c r="H141" i="13"/>
  <c r="I141" i="13"/>
  <c r="K141" i="13"/>
  <c r="L141" i="13"/>
  <c r="M141" i="13"/>
  <c r="C142" i="13"/>
  <c r="G142" i="13"/>
  <c r="H142" i="13"/>
  <c r="I142" i="13"/>
  <c r="O142" i="13" s="1"/>
  <c r="K142" i="13"/>
  <c r="L142" i="13"/>
  <c r="M142" i="13"/>
  <c r="C143" i="13"/>
  <c r="E143" i="13" s="1"/>
  <c r="G143" i="13"/>
  <c r="H143" i="13"/>
  <c r="I143" i="13"/>
  <c r="K143" i="13"/>
  <c r="L143" i="13"/>
  <c r="M143" i="13"/>
  <c r="O143" i="13" s="1"/>
  <c r="C144" i="13"/>
  <c r="G144" i="13"/>
  <c r="H144" i="13"/>
  <c r="I144" i="13"/>
  <c r="K144" i="13"/>
  <c r="L144" i="13"/>
  <c r="M144" i="13"/>
  <c r="C145" i="13"/>
  <c r="D145" i="13" s="1"/>
  <c r="G145" i="13"/>
  <c r="H145" i="13"/>
  <c r="I145" i="13"/>
  <c r="K145" i="13"/>
  <c r="L145" i="13"/>
  <c r="M145" i="13"/>
  <c r="C146" i="13"/>
  <c r="G146" i="13"/>
  <c r="H146" i="13"/>
  <c r="I146" i="13"/>
  <c r="K146" i="13"/>
  <c r="L146" i="13"/>
  <c r="M146" i="13"/>
  <c r="C147" i="13"/>
  <c r="D147" i="13" s="1"/>
  <c r="G147" i="13"/>
  <c r="H147" i="13"/>
  <c r="I147" i="13"/>
  <c r="K147" i="13"/>
  <c r="L147" i="13"/>
  <c r="M147" i="13"/>
  <c r="C148" i="13"/>
  <c r="E148" i="13" s="1"/>
  <c r="G148" i="13"/>
  <c r="H148" i="13"/>
  <c r="I148" i="13"/>
  <c r="O148" i="13" s="1"/>
  <c r="K148" i="13"/>
  <c r="L148" i="13"/>
  <c r="M148" i="13"/>
  <c r="C149" i="13"/>
  <c r="D149" i="13" s="1"/>
  <c r="G149" i="13"/>
  <c r="H149" i="13"/>
  <c r="I149" i="13"/>
  <c r="K149" i="13"/>
  <c r="L149" i="13"/>
  <c r="M149" i="13"/>
  <c r="C150" i="13"/>
  <c r="E150" i="13" s="1"/>
  <c r="G150" i="13"/>
  <c r="H150" i="13"/>
  <c r="I150" i="13"/>
  <c r="K150" i="13"/>
  <c r="L150" i="13"/>
  <c r="M150" i="13"/>
  <c r="C151" i="13"/>
  <c r="E151" i="13" s="1"/>
  <c r="G151" i="13"/>
  <c r="H151" i="13"/>
  <c r="I151" i="13"/>
  <c r="K151" i="13"/>
  <c r="L151" i="13"/>
  <c r="M151" i="13"/>
  <c r="C152" i="13"/>
  <c r="E152" i="13" s="1"/>
  <c r="G152" i="13"/>
  <c r="H152" i="13"/>
  <c r="I152" i="13"/>
  <c r="O152" i="13" s="1"/>
  <c r="K152" i="13"/>
  <c r="L152" i="13"/>
  <c r="M152" i="13"/>
  <c r="C153" i="13"/>
  <c r="G153" i="13"/>
  <c r="H153" i="13"/>
  <c r="I153" i="13"/>
  <c r="K153" i="13"/>
  <c r="L153" i="13"/>
  <c r="M153" i="13"/>
  <c r="C154" i="13"/>
  <c r="D154" i="13" s="1"/>
  <c r="E154" i="13"/>
  <c r="G154" i="13"/>
  <c r="H154" i="13"/>
  <c r="I154" i="13"/>
  <c r="K154" i="13"/>
  <c r="L154" i="13"/>
  <c r="M154" i="13"/>
  <c r="C155" i="13"/>
  <c r="E155" i="13" s="1"/>
  <c r="D155" i="13"/>
  <c r="G155" i="13"/>
  <c r="H155" i="13"/>
  <c r="I155" i="13"/>
  <c r="K155" i="13"/>
  <c r="L155" i="13"/>
  <c r="M155" i="13"/>
  <c r="C156" i="13"/>
  <c r="D156" i="13" s="1"/>
  <c r="E156" i="13"/>
  <c r="G156" i="13"/>
  <c r="H156" i="13"/>
  <c r="I156" i="13"/>
  <c r="K156" i="13"/>
  <c r="L156" i="13"/>
  <c r="M156" i="13"/>
  <c r="C157" i="13"/>
  <c r="E157" i="13" s="1"/>
  <c r="D157" i="13"/>
  <c r="G157" i="13"/>
  <c r="H157" i="13"/>
  <c r="I157" i="13"/>
  <c r="K157" i="13"/>
  <c r="L157" i="13"/>
  <c r="M157" i="13"/>
  <c r="C158" i="13"/>
  <c r="D158" i="13" s="1"/>
  <c r="G158" i="13"/>
  <c r="H158" i="13"/>
  <c r="I158" i="13"/>
  <c r="K158" i="13"/>
  <c r="L158" i="13"/>
  <c r="M158" i="13"/>
  <c r="C159" i="13"/>
  <c r="E159" i="13" s="1"/>
  <c r="D159" i="13"/>
  <c r="G159" i="13"/>
  <c r="H159" i="13"/>
  <c r="I159" i="13"/>
  <c r="K159" i="13"/>
  <c r="L159" i="13"/>
  <c r="M159" i="13"/>
  <c r="C160" i="13"/>
  <c r="E160" i="13" s="1"/>
  <c r="G160" i="13"/>
  <c r="H160" i="13"/>
  <c r="I160" i="13"/>
  <c r="K160" i="13"/>
  <c r="L160" i="13"/>
  <c r="M160" i="13"/>
  <c r="C161" i="13"/>
  <c r="D161" i="13" s="1"/>
  <c r="G161" i="13"/>
  <c r="H161" i="13"/>
  <c r="I161" i="13"/>
  <c r="K161" i="13"/>
  <c r="L161" i="13"/>
  <c r="M161" i="13"/>
  <c r="C162" i="13"/>
  <c r="G162" i="13"/>
  <c r="H162" i="13"/>
  <c r="I162" i="13"/>
  <c r="K162" i="13"/>
  <c r="L162" i="13"/>
  <c r="M162" i="13"/>
  <c r="C163" i="13"/>
  <c r="D163" i="13" s="1"/>
  <c r="G163" i="13"/>
  <c r="H163" i="13"/>
  <c r="I163" i="13"/>
  <c r="O163" i="13" s="1"/>
  <c r="P163" i="13" s="1"/>
  <c r="K163" i="13"/>
  <c r="L163" i="13"/>
  <c r="M163" i="13"/>
  <c r="C164" i="13"/>
  <c r="E164" i="13" s="1"/>
  <c r="G164" i="13"/>
  <c r="H164" i="13"/>
  <c r="I164" i="13"/>
  <c r="K164" i="13"/>
  <c r="L164" i="13"/>
  <c r="M164" i="13"/>
  <c r="C165" i="13"/>
  <c r="D165" i="13" s="1"/>
  <c r="G165" i="13"/>
  <c r="H165" i="13"/>
  <c r="I165" i="13"/>
  <c r="O165" i="13" s="1"/>
  <c r="Q165" i="13" s="1"/>
  <c r="K165" i="13"/>
  <c r="L165" i="13"/>
  <c r="M165" i="13"/>
  <c r="C166" i="13"/>
  <c r="D166" i="13" s="1"/>
  <c r="E166" i="13"/>
  <c r="G166" i="13"/>
  <c r="H166" i="13"/>
  <c r="I166" i="13"/>
  <c r="O166" i="13" s="1"/>
  <c r="K166" i="13"/>
  <c r="L166" i="13"/>
  <c r="M166" i="13"/>
  <c r="M5" i="13"/>
  <c r="L5" i="13"/>
  <c r="K5" i="13"/>
  <c r="I166" i="15"/>
  <c r="O166" i="15" s="1"/>
  <c r="H166" i="15"/>
  <c r="G166" i="15"/>
  <c r="C166" i="15"/>
  <c r="B166" i="15"/>
  <c r="A166" i="15"/>
  <c r="I165" i="15"/>
  <c r="O165" i="15" s="1"/>
  <c r="H165" i="15"/>
  <c r="G165" i="15"/>
  <c r="C165" i="15"/>
  <c r="B165" i="15"/>
  <c r="A165" i="15"/>
  <c r="I164" i="15"/>
  <c r="O164" i="15" s="1"/>
  <c r="H164" i="15"/>
  <c r="G164" i="15"/>
  <c r="C164" i="15"/>
  <c r="B164" i="15"/>
  <c r="A164" i="15"/>
  <c r="I163" i="15"/>
  <c r="O163" i="15" s="1"/>
  <c r="H163" i="15"/>
  <c r="G163" i="15"/>
  <c r="C163" i="15"/>
  <c r="E163" i="15" s="1"/>
  <c r="B163" i="15"/>
  <c r="A163" i="15"/>
  <c r="I162" i="15"/>
  <c r="O162" i="15" s="1"/>
  <c r="H162" i="15"/>
  <c r="G162" i="15"/>
  <c r="C162" i="15"/>
  <c r="E162" i="15" s="1"/>
  <c r="B162" i="15"/>
  <c r="A162" i="15"/>
  <c r="I161" i="15"/>
  <c r="O161" i="15" s="1"/>
  <c r="H161" i="15"/>
  <c r="G161" i="15"/>
  <c r="C161" i="15"/>
  <c r="B161" i="15"/>
  <c r="A161" i="15"/>
  <c r="I160" i="15"/>
  <c r="H160" i="15"/>
  <c r="G160" i="15"/>
  <c r="C160" i="15"/>
  <c r="B160" i="15"/>
  <c r="A160" i="15"/>
  <c r="I159" i="15"/>
  <c r="O159" i="15" s="1"/>
  <c r="H159" i="15"/>
  <c r="G159" i="15"/>
  <c r="C159" i="15"/>
  <c r="E159" i="15" s="1"/>
  <c r="B159" i="15"/>
  <c r="A159" i="15"/>
  <c r="I158" i="15"/>
  <c r="O158" i="15" s="1"/>
  <c r="H158" i="15"/>
  <c r="G158" i="15"/>
  <c r="C158" i="15"/>
  <c r="E158" i="15" s="1"/>
  <c r="B158" i="15"/>
  <c r="A158" i="15"/>
  <c r="I157" i="15"/>
  <c r="O157" i="15" s="1"/>
  <c r="H157" i="15"/>
  <c r="G157" i="15"/>
  <c r="C157" i="15"/>
  <c r="B157" i="15"/>
  <c r="A157" i="15"/>
  <c r="I156" i="15"/>
  <c r="O156" i="15" s="1"/>
  <c r="H156" i="15"/>
  <c r="G156" i="15"/>
  <c r="C156" i="15"/>
  <c r="B156" i="15"/>
  <c r="A156" i="15"/>
  <c r="I155" i="15"/>
  <c r="O155" i="15" s="1"/>
  <c r="H155" i="15"/>
  <c r="G155" i="15"/>
  <c r="C155" i="15"/>
  <c r="E155" i="15" s="1"/>
  <c r="B155" i="15"/>
  <c r="A155" i="15"/>
  <c r="I154" i="15"/>
  <c r="O154" i="15" s="1"/>
  <c r="H154" i="15"/>
  <c r="G154" i="15"/>
  <c r="C154" i="15"/>
  <c r="E154" i="15" s="1"/>
  <c r="B154" i="15"/>
  <c r="A154" i="15"/>
  <c r="I153" i="15"/>
  <c r="O153" i="15" s="1"/>
  <c r="H153" i="15"/>
  <c r="G153" i="15"/>
  <c r="C153" i="15"/>
  <c r="E153" i="15" s="1"/>
  <c r="B153" i="15"/>
  <c r="A153" i="15"/>
  <c r="I152" i="15"/>
  <c r="H152" i="15"/>
  <c r="G152" i="15"/>
  <c r="C152" i="15"/>
  <c r="B152" i="15"/>
  <c r="A152" i="15"/>
  <c r="I151" i="15"/>
  <c r="O151" i="15" s="1"/>
  <c r="H151" i="15"/>
  <c r="G151" i="15"/>
  <c r="C151" i="15"/>
  <c r="B151" i="15"/>
  <c r="A151" i="15"/>
  <c r="I150" i="15"/>
  <c r="O150" i="15" s="1"/>
  <c r="H150" i="15"/>
  <c r="G150" i="15"/>
  <c r="C150" i="15"/>
  <c r="B150" i="15"/>
  <c r="A150" i="15"/>
  <c r="I149" i="15"/>
  <c r="O149" i="15" s="1"/>
  <c r="H149" i="15"/>
  <c r="G149" i="15"/>
  <c r="C149" i="15"/>
  <c r="B149" i="15"/>
  <c r="A149" i="15"/>
  <c r="I148" i="15"/>
  <c r="O148" i="15" s="1"/>
  <c r="H148" i="15"/>
  <c r="G148" i="15"/>
  <c r="C148" i="15"/>
  <c r="B148" i="15"/>
  <c r="A148" i="15"/>
  <c r="I147" i="15"/>
  <c r="O147" i="15" s="1"/>
  <c r="H147" i="15"/>
  <c r="G147" i="15"/>
  <c r="C147" i="15"/>
  <c r="E147" i="15" s="1"/>
  <c r="B147" i="15"/>
  <c r="A147" i="15"/>
  <c r="I146" i="15"/>
  <c r="O146" i="15" s="1"/>
  <c r="H146" i="15"/>
  <c r="G146" i="15"/>
  <c r="C146" i="15"/>
  <c r="E146" i="15" s="1"/>
  <c r="B146" i="15"/>
  <c r="A146" i="15"/>
  <c r="I145" i="15"/>
  <c r="O145" i="15" s="1"/>
  <c r="H145" i="15"/>
  <c r="G145" i="15"/>
  <c r="C145" i="15"/>
  <c r="B145" i="15"/>
  <c r="A145" i="15"/>
  <c r="I144" i="15"/>
  <c r="H144" i="15"/>
  <c r="G144" i="15"/>
  <c r="C144" i="15"/>
  <c r="B144" i="15"/>
  <c r="A144" i="15"/>
  <c r="I143" i="15"/>
  <c r="O143" i="15" s="1"/>
  <c r="H143" i="15"/>
  <c r="G143" i="15"/>
  <c r="E143" i="15"/>
  <c r="C143" i="15"/>
  <c r="B143" i="15"/>
  <c r="A143" i="15"/>
  <c r="I142" i="15"/>
  <c r="O142" i="15" s="1"/>
  <c r="H142" i="15"/>
  <c r="G142" i="15"/>
  <c r="C142" i="15"/>
  <c r="E142" i="15" s="1"/>
  <c r="B142" i="15"/>
  <c r="A142" i="15"/>
  <c r="I141" i="15"/>
  <c r="O141" i="15" s="1"/>
  <c r="H141" i="15"/>
  <c r="G141" i="15"/>
  <c r="C141" i="15"/>
  <c r="B141" i="15"/>
  <c r="A141" i="15"/>
  <c r="I140" i="15"/>
  <c r="O140" i="15" s="1"/>
  <c r="H140" i="15"/>
  <c r="G140" i="15"/>
  <c r="C140" i="15"/>
  <c r="B140" i="15"/>
  <c r="A140" i="15"/>
  <c r="I139" i="15"/>
  <c r="O139" i="15" s="1"/>
  <c r="H139" i="15"/>
  <c r="G139" i="15"/>
  <c r="C139" i="15"/>
  <c r="E139" i="15" s="1"/>
  <c r="B139" i="15"/>
  <c r="A139" i="15"/>
  <c r="I138" i="15"/>
  <c r="O138" i="15" s="1"/>
  <c r="H138" i="15"/>
  <c r="G138" i="15"/>
  <c r="C138" i="15"/>
  <c r="E138" i="15" s="1"/>
  <c r="B138" i="15"/>
  <c r="A138" i="15"/>
  <c r="I137" i="15"/>
  <c r="O137" i="15" s="1"/>
  <c r="H137" i="15"/>
  <c r="G137" i="15"/>
  <c r="C137" i="15"/>
  <c r="E137" i="15" s="1"/>
  <c r="B137" i="15"/>
  <c r="A137" i="15"/>
  <c r="I136" i="15"/>
  <c r="H136" i="15"/>
  <c r="G136" i="15"/>
  <c r="C136" i="15"/>
  <c r="B136" i="15"/>
  <c r="A136" i="15"/>
  <c r="I135" i="15"/>
  <c r="O135" i="15" s="1"/>
  <c r="H135" i="15"/>
  <c r="G135" i="15"/>
  <c r="C135" i="15"/>
  <c r="B135" i="15"/>
  <c r="A135" i="15"/>
  <c r="I134" i="15"/>
  <c r="O134" i="15" s="1"/>
  <c r="H134" i="15"/>
  <c r="G134" i="15"/>
  <c r="C134" i="15"/>
  <c r="B134" i="15"/>
  <c r="A134" i="15"/>
  <c r="I133" i="15"/>
  <c r="O133" i="15" s="1"/>
  <c r="H133" i="15"/>
  <c r="G133" i="15"/>
  <c r="C133" i="15"/>
  <c r="E133" i="15" s="1"/>
  <c r="B133" i="15"/>
  <c r="A133" i="15"/>
  <c r="I132" i="15"/>
  <c r="O132" i="15" s="1"/>
  <c r="H132" i="15"/>
  <c r="G132" i="15"/>
  <c r="C132" i="15"/>
  <c r="B132" i="15"/>
  <c r="A132" i="15"/>
  <c r="I131" i="15"/>
  <c r="O131" i="15" s="1"/>
  <c r="H131" i="15"/>
  <c r="G131" i="15"/>
  <c r="C131" i="15"/>
  <c r="E131" i="15" s="1"/>
  <c r="B131" i="15"/>
  <c r="A131" i="15"/>
  <c r="I130" i="15"/>
  <c r="O130" i="15" s="1"/>
  <c r="H130" i="15"/>
  <c r="G130" i="15"/>
  <c r="C130" i="15"/>
  <c r="E130" i="15" s="1"/>
  <c r="B130" i="15"/>
  <c r="A130" i="15"/>
  <c r="I129" i="15"/>
  <c r="O129" i="15" s="1"/>
  <c r="H129" i="15"/>
  <c r="G129" i="15"/>
  <c r="C129" i="15"/>
  <c r="B129" i="15"/>
  <c r="A129" i="15"/>
  <c r="I128" i="15"/>
  <c r="H128" i="15"/>
  <c r="G128" i="15"/>
  <c r="C128" i="15"/>
  <c r="B128" i="15"/>
  <c r="A128" i="15"/>
  <c r="I127" i="15"/>
  <c r="O127" i="15" s="1"/>
  <c r="H127" i="15"/>
  <c r="G127" i="15"/>
  <c r="C127" i="15"/>
  <c r="E127" i="15" s="1"/>
  <c r="B127" i="15"/>
  <c r="A127" i="15"/>
  <c r="I126" i="15"/>
  <c r="O126" i="15" s="1"/>
  <c r="H126" i="15"/>
  <c r="G126" i="15"/>
  <c r="C126" i="15"/>
  <c r="E126" i="15" s="1"/>
  <c r="B126" i="15"/>
  <c r="A126" i="15"/>
  <c r="I125" i="15"/>
  <c r="O125" i="15" s="1"/>
  <c r="H125" i="15"/>
  <c r="G125" i="15"/>
  <c r="C125" i="15"/>
  <c r="E125" i="15" s="1"/>
  <c r="B125" i="15"/>
  <c r="A125" i="15"/>
  <c r="I124" i="15"/>
  <c r="O124" i="15" s="1"/>
  <c r="H124" i="15"/>
  <c r="G124" i="15"/>
  <c r="C124" i="15"/>
  <c r="B124" i="15"/>
  <c r="A124" i="15"/>
  <c r="I123" i="15"/>
  <c r="O123" i="15" s="1"/>
  <c r="H123" i="15"/>
  <c r="G123" i="15"/>
  <c r="C123" i="15"/>
  <c r="B123" i="15"/>
  <c r="A123" i="15"/>
  <c r="I122" i="15"/>
  <c r="O122" i="15" s="1"/>
  <c r="H122" i="15"/>
  <c r="G122" i="15"/>
  <c r="C122" i="15"/>
  <c r="B122" i="15"/>
  <c r="A122" i="15"/>
  <c r="I121" i="15"/>
  <c r="O121" i="15" s="1"/>
  <c r="H121" i="15"/>
  <c r="G121" i="15"/>
  <c r="C121" i="15"/>
  <c r="B121" i="15"/>
  <c r="A121" i="15"/>
  <c r="I120" i="15"/>
  <c r="H120" i="15"/>
  <c r="G120" i="15"/>
  <c r="C120" i="15"/>
  <c r="E120" i="15" s="1"/>
  <c r="B120" i="15"/>
  <c r="A120" i="15"/>
  <c r="I119" i="15"/>
  <c r="O119" i="15" s="1"/>
  <c r="H119" i="15"/>
  <c r="G119" i="15"/>
  <c r="C119" i="15"/>
  <c r="B119" i="15"/>
  <c r="A119" i="15"/>
  <c r="I118" i="15"/>
  <c r="O118" i="15" s="1"/>
  <c r="H118" i="15"/>
  <c r="G118" i="15"/>
  <c r="C118" i="15"/>
  <c r="B118" i="15"/>
  <c r="A118" i="15"/>
  <c r="I117" i="15"/>
  <c r="O117" i="15" s="1"/>
  <c r="H117" i="15"/>
  <c r="G117" i="15"/>
  <c r="C117" i="15"/>
  <c r="B117" i="15"/>
  <c r="A117" i="15"/>
  <c r="I116" i="15"/>
  <c r="O116" i="15" s="1"/>
  <c r="H116" i="15"/>
  <c r="G116" i="15"/>
  <c r="C116" i="15"/>
  <c r="B116" i="15"/>
  <c r="A116" i="15"/>
  <c r="I115" i="15"/>
  <c r="O115" i="15" s="1"/>
  <c r="H115" i="15"/>
  <c r="G115" i="15"/>
  <c r="C115" i="15"/>
  <c r="E115" i="15" s="1"/>
  <c r="B115" i="15"/>
  <c r="A115" i="15"/>
  <c r="I114" i="15"/>
  <c r="O114" i="15" s="1"/>
  <c r="H114" i="15"/>
  <c r="G114" i="15"/>
  <c r="C114" i="15"/>
  <c r="E114" i="15" s="1"/>
  <c r="B114" i="15"/>
  <c r="A114" i="15"/>
  <c r="I113" i="15"/>
  <c r="O113" i="15" s="1"/>
  <c r="H113" i="15"/>
  <c r="G113" i="15"/>
  <c r="C113" i="15"/>
  <c r="B113" i="15"/>
  <c r="A113" i="15"/>
  <c r="I112" i="15"/>
  <c r="H112" i="15"/>
  <c r="G112" i="15"/>
  <c r="C112" i="15"/>
  <c r="B112" i="15"/>
  <c r="A112" i="15"/>
  <c r="I111" i="15"/>
  <c r="O111" i="15" s="1"/>
  <c r="H111" i="15"/>
  <c r="G111" i="15"/>
  <c r="C111" i="15"/>
  <c r="E111" i="15" s="1"/>
  <c r="B111" i="15"/>
  <c r="A111" i="15"/>
  <c r="I110" i="15"/>
  <c r="O110" i="15" s="1"/>
  <c r="H110" i="15"/>
  <c r="G110" i="15"/>
  <c r="C110" i="15"/>
  <c r="E110" i="15" s="1"/>
  <c r="B110" i="15"/>
  <c r="A110" i="15"/>
  <c r="I109" i="15"/>
  <c r="O109" i="15" s="1"/>
  <c r="H109" i="15"/>
  <c r="G109" i="15"/>
  <c r="C109" i="15"/>
  <c r="B109" i="15"/>
  <c r="A109" i="15"/>
  <c r="I108" i="15"/>
  <c r="O108" i="15" s="1"/>
  <c r="H108" i="15"/>
  <c r="G108" i="15"/>
  <c r="C108" i="15"/>
  <c r="E108" i="15" s="1"/>
  <c r="B108" i="15"/>
  <c r="A108" i="15"/>
  <c r="I107" i="15"/>
  <c r="O107" i="15" s="1"/>
  <c r="H107" i="15"/>
  <c r="G107" i="15"/>
  <c r="C107" i="15"/>
  <c r="B107" i="15"/>
  <c r="A107" i="15"/>
  <c r="I106" i="15"/>
  <c r="O106" i="15" s="1"/>
  <c r="H106" i="15"/>
  <c r="G106" i="15"/>
  <c r="C106" i="15"/>
  <c r="B106" i="15"/>
  <c r="A106" i="15"/>
  <c r="I105" i="15"/>
  <c r="O105" i="15" s="1"/>
  <c r="H105" i="15"/>
  <c r="G105" i="15"/>
  <c r="C105" i="15"/>
  <c r="E105" i="15" s="1"/>
  <c r="B105" i="15"/>
  <c r="A105" i="15"/>
  <c r="I104" i="15"/>
  <c r="H104" i="15"/>
  <c r="G104" i="15"/>
  <c r="C104" i="15"/>
  <c r="E104" i="15" s="1"/>
  <c r="B104" i="15"/>
  <c r="A104" i="15"/>
  <c r="I103" i="15"/>
  <c r="O103" i="15" s="1"/>
  <c r="H103" i="15"/>
  <c r="G103" i="15"/>
  <c r="C103" i="15"/>
  <c r="B103" i="15"/>
  <c r="A103" i="15"/>
  <c r="O102" i="15"/>
  <c r="I102" i="15"/>
  <c r="H102" i="15"/>
  <c r="G102" i="15"/>
  <c r="C102" i="15"/>
  <c r="B102" i="15"/>
  <c r="A102" i="15"/>
  <c r="I101" i="15"/>
  <c r="O101" i="15" s="1"/>
  <c r="H101" i="15"/>
  <c r="G101" i="15"/>
  <c r="C101" i="15"/>
  <c r="E101" i="15" s="1"/>
  <c r="B101" i="15"/>
  <c r="A101" i="15"/>
  <c r="I100" i="15"/>
  <c r="O100" i="15" s="1"/>
  <c r="H100" i="15"/>
  <c r="G100" i="15"/>
  <c r="C100" i="15"/>
  <c r="B100" i="15"/>
  <c r="A100" i="15"/>
  <c r="I99" i="15"/>
  <c r="O99" i="15" s="1"/>
  <c r="H99" i="15"/>
  <c r="G99" i="15"/>
  <c r="C99" i="15"/>
  <c r="E99" i="15" s="1"/>
  <c r="B99" i="15"/>
  <c r="A99" i="15"/>
  <c r="I98" i="15"/>
  <c r="O98" i="15" s="1"/>
  <c r="H98" i="15"/>
  <c r="G98" i="15"/>
  <c r="C98" i="15"/>
  <c r="E98" i="15" s="1"/>
  <c r="B98" i="15"/>
  <c r="A98" i="15"/>
  <c r="I97" i="15"/>
  <c r="O97" i="15" s="1"/>
  <c r="H97" i="15"/>
  <c r="G97" i="15"/>
  <c r="C97" i="15"/>
  <c r="B97" i="15"/>
  <c r="A97" i="15"/>
  <c r="I96" i="15"/>
  <c r="H96" i="15"/>
  <c r="G96" i="15"/>
  <c r="C96" i="15"/>
  <c r="B96" i="15"/>
  <c r="A96" i="15"/>
  <c r="I95" i="15"/>
  <c r="O95" i="15" s="1"/>
  <c r="H95" i="15"/>
  <c r="G95" i="15"/>
  <c r="C95" i="15"/>
  <c r="E95" i="15" s="1"/>
  <c r="B95" i="15"/>
  <c r="A95" i="15"/>
  <c r="I94" i="15"/>
  <c r="O94" i="15" s="1"/>
  <c r="H94" i="15"/>
  <c r="G94" i="15"/>
  <c r="E94" i="15"/>
  <c r="C94" i="15"/>
  <c r="B94" i="15"/>
  <c r="A94" i="15"/>
  <c r="I93" i="15"/>
  <c r="O93" i="15" s="1"/>
  <c r="H93" i="15"/>
  <c r="G93" i="15"/>
  <c r="C93" i="15"/>
  <c r="E93" i="15" s="1"/>
  <c r="B93" i="15"/>
  <c r="A93" i="15"/>
  <c r="I92" i="15"/>
  <c r="O92" i="15" s="1"/>
  <c r="H92" i="15"/>
  <c r="G92" i="15"/>
  <c r="C92" i="15"/>
  <c r="E92" i="15" s="1"/>
  <c r="B92" i="15"/>
  <c r="A92" i="15"/>
  <c r="I91" i="15"/>
  <c r="O91" i="15" s="1"/>
  <c r="H91" i="15"/>
  <c r="G91" i="15"/>
  <c r="C91" i="15"/>
  <c r="E91" i="15" s="1"/>
  <c r="B91" i="15"/>
  <c r="A91" i="15"/>
  <c r="I90" i="15"/>
  <c r="O90" i="15" s="1"/>
  <c r="H90" i="15"/>
  <c r="G90" i="15"/>
  <c r="C90" i="15"/>
  <c r="E90" i="15" s="1"/>
  <c r="B90" i="15"/>
  <c r="A90" i="15"/>
  <c r="I89" i="15"/>
  <c r="O89" i="15" s="1"/>
  <c r="H89" i="15"/>
  <c r="G89" i="15"/>
  <c r="C89" i="15"/>
  <c r="E89" i="15" s="1"/>
  <c r="B89" i="15"/>
  <c r="A89" i="15"/>
  <c r="I88" i="15"/>
  <c r="H88" i="15"/>
  <c r="G88" i="15"/>
  <c r="C88" i="15"/>
  <c r="B88" i="15"/>
  <c r="A88" i="15"/>
  <c r="I87" i="15"/>
  <c r="O87" i="15" s="1"/>
  <c r="H87" i="15"/>
  <c r="G87" i="15"/>
  <c r="C87" i="15"/>
  <c r="E87" i="15" s="1"/>
  <c r="B87" i="15"/>
  <c r="A87" i="15"/>
  <c r="I86" i="15"/>
  <c r="O86" i="15" s="1"/>
  <c r="H86" i="15"/>
  <c r="G86" i="15"/>
  <c r="C86" i="15"/>
  <c r="B86" i="15"/>
  <c r="A86" i="15"/>
  <c r="I85" i="15"/>
  <c r="O85" i="15" s="1"/>
  <c r="H85" i="15"/>
  <c r="G85" i="15"/>
  <c r="C85" i="15"/>
  <c r="B85" i="15"/>
  <c r="A85" i="15"/>
  <c r="I84" i="15"/>
  <c r="O84" i="15" s="1"/>
  <c r="H84" i="15"/>
  <c r="G84" i="15"/>
  <c r="C84" i="15"/>
  <c r="B84" i="15"/>
  <c r="A84" i="15"/>
  <c r="I83" i="15"/>
  <c r="O83" i="15" s="1"/>
  <c r="H83" i="15"/>
  <c r="G83" i="15"/>
  <c r="C83" i="15"/>
  <c r="B83" i="15"/>
  <c r="A83" i="15"/>
  <c r="I82" i="15"/>
  <c r="O82" i="15" s="1"/>
  <c r="H82" i="15"/>
  <c r="G82" i="15"/>
  <c r="C82" i="15"/>
  <c r="B82" i="15"/>
  <c r="A82" i="15"/>
  <c r="I81" i="15"/>
  <c r="O81" i="15" s="1"/>
  <c r="H81" i="15"/>
  <c r="G81" i="15"/>
  <c r="C81" i="15"/>
  <c r="E81" i="15" s="1"/>
  <c r="B81" i="15"/>
  <c r="A81" i="15"/>
  <c r="I80" i="15"/>
  <c r="H80" i="15"/>
  <c r="G80" i="15"/>
  <c r="C80" i="15"/>
  <c r="E80" i="15" s="1"/>
  <c r="B80" i="15"/>
  <c r="A80" i="15"/>
  <c r="I79" i="15"/>
  <c r="O79" i="15" s="1"/>
  <c r="H79" i="15"/>
  <c r="G79" i="15"/>
  <c r="C79" i="15"/>
  <c r="E79" i="15" s="1"/>
  <c r="B79" i="15"/>
  <c r="A79" i="15"/>
  <c r="I78" i="15"/>
  <c r="O78" i="15" s="1"/>
  <c r="H78" i="15"/>
  <c r="G78" i="15"/>
  <c r="C78" i="15"/>
  <c r="E78" i="15" s="1"/>
  <c r="B78" i="15"/>
  <c r="A78" i="15"/>
  <c r="I77" i="15"/>
  <c r="O77" i="15" s="1"/>
  <c r="H77" i="15"/>
  <c r="G77" i="15"/>
  <c r="E77" i="15"/>
  <c r="C77" i="15"/>
  <c r="B77" i="15"/>
  <c r="A77" i="15"/>
  <c r="I76" i="15"/>
  <c r="O76" i="15" s="1"/>
  <c r="H76" i="15"/>
  <c r="G76" i="15"/>
  <c r="E76" i="15"/>
  <c r="C76" i="15"/>
  <c r="B76" i="15"/>
  <c r="A76" i="15"/>
  <c r="I75" i="15"/>
  <c r="O75" i="15" s="1"/>
  <c r="H75" i="15"/>
  <c r="G75" i="15"/>
  <c r="C75" i="15"/>
  <c r="B75" i="15"/>
  <c r="A75" i="15"/>
  <c r="I74" i="15"/>
  <c r="O74" i="15" s="1"/>
  <c r="H74" i="15"/>
  <c r="G74" i="15"/>
  <c r="C74" i="15"/>
  <c r="B74" i="15"/>
  <c r="A74" i="15"/>
  <c r="I73" i="15"/>
  <c r="O73" i="15" s="1"/>
  <c r="H73" i="15"/>
  <c r="G73" i="15"/>
  <c r="C73" i="15"/>
  <c r="B73" i="15"/>
  <c r="A73" i="15"/>
  <c r="I72" i="15"/>
  <c r="H72" i="15"/>
  <c r="G72" i="15"/>
  <c r="C72" i="15"/>
  <c r="B72" i="15"/>
  <c r="A72" i="15"/>
  <c r="I71" i="15"/>
  <c r="O71" i="15" s="1"/>
  <c r="H71" i="15"/>
  <c r="G71" i="15"/>
  <c r="C71" i="15"/>
  <c r="B71" i="15"/>
  <c r="A71" i="15"/>
  <c r="O70" i="15"/>
  <c r="I70" i="15"/>
  <c r="H70" i="15"/>
  <c r="G70" i="15"/>
  <c r="C70" i="15"/>
  <c r="B70" i="15"/>
  <c r="A70" i="15"/>
  <c r="I69" i="15"/>
  <c r="O69" i="15" s="1"/>
  <c r="H69" i="15"/>
  <c r="G69" i="15"/>
  <c r="C69" i="15"/>
  <c r="E69" i="15" s="1"/>
  <c r="B69" i="15"/>
  <c r="A69" i="15"/>
  <c r="O68" i="15"/>
  <c r="I68" i="15"/>
  <c r="H68" i="15"/>
  <c r="G68" i="15"/>
  <c r="C68" i="15"/>
  <c r="E68" i="15" s="1"/>
  <c r="B68" i="15"/>
  <c r="A68" i="15"/>
  <c r="I67" i="15"/>
  <c r="O67" i="15" s="1"/>
  <c r="H67" i="15"/>
  <c r="G67" i="15"/>
  <c r="C67" i="15"/>
  <c r="B67" i="15"/>
  <c r="A67" i="15"/>
  <c r="I66" i="15"/>
  <c r="O66" i="15" s="1"/>
  <c r="H66" i="15"/>
  <c r="G66" i="15"/>
  <c r="C66" i="15"/>
  <c r="B66" i="15"/>
  <c r="A66" i="15"/>
  <c r="I65" i="15"/>
  <c r="O65" i="15" s="1"/>
  <c r="H65" i="15"/>
  <c r="G65" i="15"/>
  <c r="C65" i="15"/>
  <c r="E65" i="15" s="1"/>
  <c r="B65" i="15"/>
  <c r="A65" i="15"/>
  <c r="I64" i="15"/>
  <c r="H64" i="15"/>
  <c r="G64" i="15"/>
  <c r="C64" i="15"/>
  <c r="E64" i="15" s="1"/>
  <c r="B64" i="15"/>
  <c r="A64" i="15"/>
  <c r="I63" i="15"/>
  <c r="O63" i="15" s="1"/>
  <c r="H63" i="15"/>
  <c r="G63" i="15"/>
  <c r="C63" i="15"/>
  <c r="E63" i="15" s="1"/>
  <c r="B63" i="15"/>
  <c r="A63" i="15"/>
  <c r="I62" i="15"/>
  <c r="O62" i="15" s="1"/>
  <c r="H62" i="15"/>
  <c r="G62" i="15"/>
  <c r="C62" i="15"/>
  <c r="E62" i="15" s="1"/>
  <c r="B62" i="15"/>
  <c r="A62" i="15"/>
  <c r="I61" i="15"/>
  <c r="O61" i="15" s="1"/>
  <c r="H61" i="15"/>
  <c r="G61" i="15"/>
  <c r="C61" i="15"/>
  <c r="E61" i="15" s="1"/>
  <c r="B61" i="15"/>
  <c r="A61" i="15"/>
  <c r="I60" i="15"/>
  <c r="O60" i="15" s="1"/>
  <c r="H60" i="15"/>
  <c r="G60" i="15"/>
  <c r="C60" i="15"/>
  <c r="E60" i="15" s="1"/>
  <c r="B60" i="15"/>
  <c r="A60" i="15"/>
  <c r="I59" i="15"/>
  <c r="O59" i="15" s="1"/>
  <c r="H59" i="15"/>
  <c r="G59" i="15"/>
  <c r="C59" i="15"/>
  <c r="B59" i="15"/>
  <c r="A59" i="15"/>
  <c r="I58" i="15"/>
  <c r="O58" i="15" s="1"/>
  <c r="H58" i="15"/>
  <c r="G58" i="15"/>
  <c r="C58" i="15"/>
  <c r="B58" i="15"/>
  <c r="A58" i="15"/>
  <c r="I57" i="15"/>
  <c r="O57" i="15" s="1"/>
  <c r="H57" i="15"/>
  <c r="G57" i="15"/>
  <c r="C57" i="15"/>
  <c r="B57" i="15"/>
  <c r="A57" i="15"/>
  <c r="I56" i="15"/>
  <c r="H56" i="15"/>
  <c r="G56" i="15"/>
  <c r="C56" i="15"/>
  <c r="B56" i="15"/>
  <c r="A56" i="15"/>
  <c r="I55" i="15"/>
  <c r="O55" i="15" s="1"/>
  <c r="H55" i="15"/>
  <c r="G55" i="15"/>
  <c r="C55" i="15"/>
  <c r="B55" i="15"/>
  <c r="A55" i="15"/>
  <c r="I54" i="15"/>
  <c r="O54" i="15" s="1"/>
  <c r="H54" i="15"/>
  <c r="G54" i="15"/>
  <c r="C54" i="15"/>
  <c r="B54" i="15"/>
  <c r="A54" i="15"/>
  <c r="I53" i="15"/>
  <c r="O53" i="15" s="1"/>
  <c r="H53" i="15"/>
  <c r="G53" i="15"/>
  <c r="C53" i="15"/>
  <c r="E53" i="15" s="1"/>
  <c r="B53" i="15"/>
  <c r="A53" i="15"/>
  <c r="I52" i="15"/>
  <c r="O52" i="15" s="1"/>
  <c r="H52" i="15"/>
  <c r="G52" i="15"/>
  <c r="C52" i="15"/>
  <c r="E52" i="15" s="1"/>
  <c r="B52" i="15"/>
  <c r="A52" i="15"/>
  <c r="I51" i="15"/>
  <c r="O51" i="15" s="1"/>
  <c r="H51" i="15"/>
  <c r="G51" i="15"/>
  <c r="C51" i="15"/>
  <c r="B51" i="15"/>
  <c r="A51" i="15"/>
  <c r="I50" i="15"/>
  <c r="O50" i="15" s="1"/>
  <c r="H50" i="15"/>
  <c r="G50" i="15"/>
  <c r="C50" i="15"/>
  <c r="B50" i="15"/>
  <c r="A50" i="15"/>
  <c r="I49" i="15"/>
  <c r="O49" i="15" s="1"/>
  <c r="H49" i="15"/>
  <c r="G49" i="15"/>
  <c r="C49" i="15"/>
  <c r="E49" i="15" s="1"/>
  <c r="B49" i="15"/>
  <c r="A49" i="15"/>
  <c r="I48" i="15"/>
  <c r="H48" i="15"/>
  <c r="G48" i="15"/>
  <c r="C48" i="15"/>
  <c r="E48" i="15" s="1"/>
  <c r="B48" i="15"/>
  <c r="A48" i="15"/>
  <c r="I47" i="15"/>
  <c r="O47" i="15" s="1"/>
  <c r="H47" i="15"/>
  <c r="G47" i="15"/>
  <c r="C47" i="15"/>
  <c r="E47" i="15" s="1"/>
  <c r="B47" i="15"/>
  <c r="A47" i="15"/>
  <c r="I46" i="15"/>
  <c r="O46" i="15" s="1"/>
  <c r="H46" i="15"/>
  <c r="G46" i="15"/>
  <c r="C46" i="15"/>
  <c r="E46" i="15" s="1"/>
  <c r="B46" i="15"/>
  <c r="A46" i="15"/>
  <c r="I45" i="15"/>
  <c r="O45" i="15" s="1"/>
  <c r="H45" i="15"/>
  <c r="G45" i="15"/>
  <c r="C45" i="15"/>
  <c r="E45" i="15" s="1"/>
  <c r="B45" i="15"/>
  <c r="A45" i="15"/>
  <c r="I44" i="15"/>
  <c r="O44" i="15" s="1"/>
  <c r="H44" i="15"/>
  <c r="G44" i="15"/>
  <c r="C44" i="15"/>
  <c r="E44" i="15" s="1"/>
  <c r="B44" i="15"/>
  <c r="A44" i="15"/>
  <c r="I43" i="15"/>
  <c r="O43" i="15" s="1"/>
  <c r="H43" i="15"/>
  <c r="G43" i="15"/>
  <c r="C43" i="15"/>
  <c r="B43" i="15"/>
  <c r="A43" i="15"/>
  <c r="I42" i="15"/>
  <c r="O42" i="15" s="1"/>
  <c r="H42" i="15"/>
  <c r="G42" i="15"/>
  <c r="C42" i="15"/>
  <c r="B42" i="15"/>
  <c r="A42" i="15"/>
  <c r="I41" i="15"/>
  <c r="O41" i="15" s="1"/>
  <c r="H41" i="15"/>
  <c r="G41" i="15"/>
  <c r="C41" i="15"/>
  <c r="B41" i="15"/>
  <c r="A41" i="15"/>
  <c r="I40" i="15"/>
  <c r="H40" i="15"/>
  <c r="G40" i="15"/>
  <c r="C40" i="15"/>
  <c r="B40" i="15"/>
  <c r="A40" i="15"/>
  <c r="I39" i="15"/>
  <c r="O39" i="15" s="1"/>
  <c r="H39" i="15"/>
  <c r="G39" i="15"/>
  <c r="C39" i="15"/>
  <c r="B39" i="15"/>
  <c r="A39" i="15"/>
  <c r="I38" i="15"/>
  <c r="O38" i="15" s="1"/>
  <c r="H38" i="15"/>
  <c r="G38" i="15"/>
  <c r="C38" i="15"/>
  <c r="B38" i="15"/>
  <c r="A38" i="15"/>
  <c r="I37" i="15"/>
  <c r="O37" i="15" s="1"/>
  <c r="H37" i="15"/>
  <c r="G37" i="15"/>
  <c r="C37" i="15"/>
  <c r="E37" i="15" s="1"/>
  <c r="B37" i="15"/>
  <c r="A37" i="15"/>
  <c r="I36" i="15"/>
  <c r="O36" i="15" s="1"/>
  <c r="H36" i="15"/>
  <c r="G36" i="15"/>
  <c r="C36" i="15"/>
  <c r="E36" i="15" s="1"/>
  <c r="B36" i="15"/>
  <c r="A36" i="15"/>
  <c r="I35" i="15"/>
  <c r="O35" i="15" s="1"/>
  <c r="H35" i="15"/>
  <c r="G35" i="15"/>
  <c r="C35" i="15"/>
  <c r="B35" i="15"/>
  <c r="A35" i="15"/>
  <c r="I34" i="15"/>
  <c r="O34" i="15" s="1"/>
  <c r="H34" i="15"/>
  <c r="G34" i="15"/>
  <c r="C34" i="15"/>
  <c r="B34" i="15"/>
  <c r="A34" i="15"/>
  <c r="I33" i="15"/>
  <c r="O33" i="15" s="1"/>
  <c r="H33" i="15"/>
  <c r="G33" i="15"/>
  <c r="C33" i="15"/>
  <c r="E33" i="15" s="1"/>
  <c r="B33" i="15"/>
  <c r="A33" i="15"/>
  <c r="I32" i="15"/>
  <c r="H32" i="15"/>
  <c r="G32" i="15"/>
  <c r="C32" i="15"/>
  <c r="E32" i="15" s="1"/>
  <c r="B32" i="15"/>
  <c r="A32" i="15"/>
  <c r="I31" i="15"/>
  <c r="O31" i="15" s="1"/>
  <c r="H31" i="15"/>
  <c r="G31" i="15"/>
  <c r="C31" i="15"/>
  <c r="E31" i="15" s="1"/>
  <c r="B31" i="15"/>
  <c r="A31" i="15"/>
  <c r="I30" i="15"/>
  <c r="O30" i="15" s="1"/>
  <c r="H30" i="15"/>
  <c r="G30" i="15"/>
  <c r="C30" i="15"/>
  <c r="E30" i="15" s="1"/>
  <c r="B30" i="15"/>
  <c r="A30" i="15"/>
  <c r="I29" i="15"/>
  <c r="O29" i="15" s="1"/>
  <c r="H29" i="15"/>
  <c r="G29" i="15"/>
  <c r="E29" i="15"/>
  <c r="C29" i="15"/>
  <c r="B29" i="15"/>
  <c r="A29" i="15"/>
  <c r="I28" i="15"/>
  <c r="O28" i="15" s="1"/>
  <c r="H28" i="15"/>
  <c r="G28" i="15"/>
  <c r="E28" i="15"/>
  <c r="C28" i="15"/>
  <c r="B28" i="15"/>
  <c r="A28" i="15"/>
  <c r="I27" i="15"/>
  <c r="O27" i="15" s="1"/>
  <c r="H27" i="15"/>
  <c r="G27" i="15"/>
  <c r="C27" i="15"/>
  <c r="B27" i="15"/>
  <c r="A27" i="15"/>
  <c r="I26" i="15"/>
  <c r="O26" i="15" s="1"/>
  <c r="H26" i="15"/>
  <c r="G26" i="15"/>
  <c r="C26" i="15"/>
  <c r="B26" i="15"/>
  <c r="A26" i="15"/>
  <c r="I25" i="15"/>
  <c r="O25" i="15" s="1"/>
  <c r="H25" i="15"/>
  <c r="G25" i="15"/>
  <c r="C25" i="15"/>
  <c r="B25" i="15"/>
  <c r="A25" i="15"/>
  <c r="I24" i="15"/>
  <c r="H24" i="15"/>
  <c r="G24" i="15"/>
  <c r="C24" i="15"/>
  <c r="B24" i="15"/>
  <c r="A24" i="15"/>
  <c r="I23" i="15"/>
  <c r="O23" i="15" s="1"/>
  <c r="H23" i="15"/>
  <c r="G23" i="15"/>
  <c r="C23" i="15"/>
  <c r="B23" i="15"/>
  <c r="A23" i="15"/>
  <c r="I22" i="15"/>
  <c r="O22" i="15" s="1"/>
  <c r="H22" i="15"/>
  <c r="G22" i="15"/>
  <c r="C22" i="15"/>
  <c r="B22" i="15"/>
  <c r="A22" i="15"/>
  <c r="I21" i="15"/>
  <c r="O21" i="15" s="1"/>
  <c r="H21" i="15"/>
  <c r="G21" i="15"/>
  <c r="C21" i="15"/>
  <c r="E21" i="15" s="1"/>
  <c r="B21" i="15"/>
  <c r="A21" i="15"/>
  <c r="I20" i="15"/>
  <c r="O20" i="15" s="1"/>
  <c r="H20" i="15"/>
  <c r="G20" i="15"/>
  <c r="C20" i="15"/>
  <c r="E20" i="15" s="1"/>
  <c r="B20" i="15"/>
  <c r="A20" i="15"/>
  <c r="I19" i="15"/>
  <c r="O19" i="15" s="1"/>
  <c r="H19" i="15"/>
  <c r="G19" i="15"/>
  <c r="C19" i="15"/>
  <c r="B19" i="15"/>
  <c r="A19" i="15"/>
  <c r="I18" i="15"/>
  <c r="O18" i="15" s="1"/>
  <c r="H18" i="15"/>
  <c r="G18" i="15"/>
  <c r="C18" i="15"/>
  <c r="B18" i="15"/>
  <c r="A18" i="15"/>
  <c r="I17" i="15"/>
  <c r="O17" i="15" s="1"/>
  <c r="H17" i="15"/>
  <c r="G17" i="15"/>
  <c r="C17" i="15"/>
  <c r="E17" i="15" s="1"/>
  <c r="B17" i="15"/>
  <c r="A17" i="15"/>
  <c r="I16" i="15"/>
  <c r="H16" i="15"/>
  <c r="G16" i="15"/>
  <c r="C16" i="15"/>
  <c r="B16" i="15"/>
  <c r="A16" i="15"/>
  <c r="I15" i="15"/>
  <c r="O15" i="15" s="1"/>
  <c r="H15" i="15"/>
  <c r="G15" i="15"/>
  <c r="E15" i="15"/>
  <c r="C15" i="15"/>
  <c r="B15" i="15"/>
  <c r="A15" i="15"/>
  <c r="I14" i="15"/>
  <c r="O14" i="15" s="1"/>
  <c r="H14" i="15"/>
  <c r="G14" i="15"/>
  <c r="C14" i="15"/>
  <c r="E14" i="15" s="1"/>
  <c r="B14" i="15"/>
  <c r="A14" i="15"/>
  <c r="I13" i="15"/>
  <c r="H13" i="15"/>
  <c r="G13" i="15"/>
  <c r="C13" i="15"/>
  <c r="E13" i="15" s="1"/>
  <c r="B13" i="15"/>
  <c r="A13" i="15"/>
  <c r="O12" i="15"/>
  <c r="I12" i="15"/>
  <c r="H12" i="15"/>
  <c r="G12" i="15"/>
  <c r="C12" i="15"/>
  <c r="E12" i="15" s="1"/>
  <c r="B12" i="15"/>
  <c r="A12" i="15"/>
  <c r="I11" i="15"/>
  <c r="O11" i="15" s="1"/>
  <c r="H11" i="15"/>
  <c r="G11" i="15"/>
  <c r="C11" i="15"/>
  <c r="B11" i="15"/>
  <c r="A11" i="15"/>
  <c r="I10" i="15"/>
  <c r="O10" i="15" s="1"/>
  <c r="H10" i="15"/>
  <c r="G10" i="15"/>
  <c r="C10" i="15"/>
  <c r="B10" i="15"/>
  <c r="A10" i="15"/>
  <c r="I9" i="15"/>
  <c r="O9" i="15" s="1"/>
  <c r="H9" i="15"/>
  <c r="G9" i="15"/>
  <c r="C9" i="15"/>
  <c r="B9" i="15"/>
  <c r="A9" i="15"/>
  <c r="I8" i="15"/>
  <c r="H8" i="15"/>
  <c r="G8" i="15"/>
  <c r="C8" i="15"/>
  <c r="E8" i="15" s="1"/>
  <c r="B8" i="15"/>
  <c r="A8" i="15"/>
  <c r="I7" i="15"/>
  <c r="H7" i="15"/>
  <c r="G7" i="15"/>
  <c r="C7" i="15"/>
  <c r="B7" i="15"/>
  <c r="A7" i="15"/>
  <c r="I6" i="15"/>
  <c r="O6" i="15" s="1"/>
  <c r="H6" i="15"/>
  <c r="G6" i="15"/>
  <c r="C6" i="15"/>
  <c r="B6" i="15"/>
  <c r="A6" i="15"/>
  <c r="I5" i="15"/>
  <c r="H5" i="15"/>
  <c r="G5" i="15"/>
  <c r="C5" i="15"/>
  <c r="B5" i="15"/>
  <c r="A5" i="15"/>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B151" i="14"/>
  <c r="A151" i="14"/>
  <c r="B150" i="14"/>
  <c r="A150" i="14"/>
  <c r="B149" i="14"/>
  <c r="A149" i="14"/>
  <c r="B148" i="14"/>
  <c r="A148" i="14"/>
  <c r="B147" i="14"/>
  <c r="A147" i="14"/>
  <c r="B146" i="14"/>
  <c r="A146" i="14"/>
  <c r="B145" i="14"/>
  <c r="A145" i="14"/>
  <c r="B144" i="14"/>
  <c r="A144" i="14"/>
  <c r="B143" i="14"/>
  <c r="A143" i="14"/>
  <c r="B142" i="14"/>
  <c r="A142" i="14"/>
  <c r="B141" i="14"/>
  <c r="A141" i="14"/>
  <c r="B140" i="14"/>
  <c r="A140" i="14"/>
  <c r="B139" i="14"/>
  <c r="A139" i="14"/>
  <c r="B138" i="14"/>
  <c r="A138" i="14"/>
  <c r="B137" i="14"/>
  <c r="A137" i="14"/>
  <c r="B136" i="14"/>
  <c r="A136" i="14"/>
  <c r="B135" i="14"/>
  <c r="A135" i="14"/>
  <c r="B134" i="14"/>
  <c r="A134" i="14"/>
  <c r="B133" i="14"/>
  <c r="A133" i="14"/>
  <c r="B132" i="14"/>
  <c r="A132" i="14"/>
  <c r="B131" i="14"/>
  <c r="A131" i="14"/>
  <c r="B130" i="14"/>
  <c r="A130" i="14"/>
  <c r="B129" i="14"/>
  <c r="A129" i="14"/>
  <c r="B128" i="14"/>
  <c r="A128" i="14"/>
  <c r="B127" i="14"/>
  <c r="A127" i="14"/>
  <c r="B126" i="14"/>
  <c r="A126" i="14"/>
  <c r="B125" i="14"/>
  <c r="A125" i="14"/>
  <c r="B124" i="14"/>
  <c r="A124" i="14"/>
  <c r="B123" i="14"/>
  <c r="A123" i="14"/>
  <c r="B122" i="14"/>
  <c r="A122" i="14"/>
  <c r="B121" i="14"/>
  <c r="A121" i="14"/>
  <c r="B120" i="14"/>
  <c r="A120" i="14"/>
  <c r="B119" i="14"/>
  <c r="A119" i="14"/>
  <c r="B118" i="14"/>
  <c r="A118" i="14"/>
  <c r="B117" i="14"/>
  <c r="A117" i="14"/>
  <c r="B116" i="14"/>
  <c r="A116" i="14"/>
  <c r="B115" i="14"/>
  <c r="A115" i="14"/>
  <c r="B114" i="14"/>
  <c r="A114" i="14"/>
  <c r="B113" i="14"/>
  <c r="A113" i="14"/>
  <c r="B112" i="14"/>
  <c r="A112" i="14"/>
  <c r="B111" i="14"/>
  <c r="A111" i="14"/>
  <c r="B110" i="14"/>
  <c r="A110" i="14"/>
  <c r="B109" i="14"/>
  <c r="A109" i="14"/>
  <c r="B108" i="14"/>
  <c r="A108" i="14"/>
  <c r="B107" i="14"/>
  <c r="A107" i="14"/>
  <c r="B106" i="14"/>
  <c r="A106" i="14"/>
  <c r="B105" i="14"/>
  <c r="A105" i="14"/>
  <c r="B104" i="14"/>
  <c r="A104" i="14"/>
  <c r="B103" i="14"/>
  <c r="A103" i="14"/>
  <c r="B102" i="14"/>
  <c r="A102" i="14"/>
  <c r="B101" i="14"/>
  <c r="A101" i="14"/>
  <c r="B100" i="14"/>
  <c r="A100" i="14"/>
  <c r="B99" i="14"/>
  <c r="A99" i="14"/>
  <c r="B98" i="14"/>
  <c r="A98" i="14"/>
  <c r="B97" i="14"/>
  <c r="A97" i="14"/>
  <c r="B96" i="14"/>
  <c r="A96" i="14"/>
  <c r="B95" i="14"/>
  <c r="A95" i="14"/>
  <c r="B94" i="14"/>
  <c r="A94" i="14"/>
  <c r="B93" i="14"/>
  <c r="A93" i="14"/>
  <c r="B92" i="14"/>
  <c r="A92" i="14"/>
  <c r="B91" i="14"/>
  <c r="A91" i="14"/>
  <c r="B90" i="14"/>
  <c r="A90" i="14"/>
  <c r="B89" i="14"/>
  <c r="A89" i="14"/>
  <c r="B88" i="14"/>
  <c r="A88" i="14"/>
  <c r="B87" i="14"/>
  <c r="A87" i="14"/>
  <c r="B86" i="14"/>
  <c r="A86" i="14"/>
  <c r="B85" i="14"/>
  <c r="A85" i="14"/>
  <c r="B84" i="14"/>
  <c r="A84" i="14"/>
  <c r="B83" i="14"/>
  <c r="A83" i="14"/>
  <c r="B82" i="14"/>
  <c r="A82" i="14"/>
  <c r="B81" i="14"/>
  <c r="A81" i="14"/>
  <c r="B80" i="14"/>
  <c r="A80" i="14"/>
  <c r="B79" i="14"/>
  <c r="A79" i="14"/>
  <c r="B78" i="14"/>
  <c r="A78" i="14"/>
  <c r="B77" i="14"/>
  <c r="A77" i="14"/>
  <c r="B76" i="14"/>
  <c r="A76" i="14"/>
  <c r="B75" i="14"/>
  <c r="A75" i="14"/>
  <c r="B74" i="14"/>
  <c r="A74" i="14"/>
  <c r="B73" i="14"/>
  <c r="A73" i="14"/>
  <c r="B72" i="14"/>
  <c r="A72" i="14"/>
  <c r="B71" i="14"/>
  <c r="A71" i="14"/>
  <c r="B70" i="14"/>
  <c r="A70" i="14"/>
  <c r="B69" i="14"/>
  <c r="A69" i="14"/>
  <c r="B68" i="14"/>
  <c r="A68" i="14"/>
  <c r="B67" i="14"/>
  <c r="A67" i="14"/>
  <c r="B66" i="14"/>
  <c r="A66" i="14"/>
  <c r="B65" i="14"/>
  <c r="A65" i="14"/>
  <c r="B64" i="14"/>
  <c r="A64" i="14"/>
  <c r="B63" i="14"/>
  <c r="A63" i="14"/>
  <c r="B62" i="14"/>
  <c r="A62" i="14"/>
  <c r="B61" i="14"/>
  <c r="A61" i="14"/>
  <c r="B60" i="14"/>
  <c r="A60" i="14"/>
  <c r="B59" i="14"/>
  <c r="A59" i="14"/>
  <c r="B58" i="14"/>
  <c r="A58" i="14"/>
  <c r="B57" i="14"/>
  <c r="A57" i="14"/>
  <c r="B56" i="14"/>
  <c r="A56" i="14"/>
  <c r="B55" i="14"/>
  <c r="A55" i="14"/>
  <c r="B54" i="14"/>
  <c r="A54" i="14"/>
  <c r="B53" i="14"/>
  <c r="A53" i="14"/>
  <c r="B52" i="14"/>
  <c r="A52" i="14"/>
  <c r="B51" i="14"/>
  <c r="A51" i="14"/>
  <c r="B50" i="14"/>
  <c r="A50" i="14"/>
  <c r="B49" i="14"/>
  <c r="A49" i="14"/>
  <c r="B48" i="14"/>
  <c r="A48" i="14"/>
  <c r="B47" i="14"/>
  <c r="A47" i="14"/>
  <c r="B46" i="14"/>
  <c r="A46" i="14"/>
  <c r="B45" i="14"/>
  <c r="A45" i="14"/>
  <c r="B44" i="14"/>
  <c r="A44" i="14"/>
  <c r="B43" i="14"/>
  <c r="A43" i="14"/>
  <c r="B42" i="14"/>
  <c r="A42" i="14"/>
  <c r="B41" i="14"/>
  <c r="A41" i="14"/>
  <c r="B40" i="14"/>
  <c r="A40" i="14"/>
  <c r="B39" i="14"/>
  <c r="A39" i="14"/>
  <c r="B38" i="14"/>
  <c r="A38" i="14"/>
  <c r="B37" i="14"/>
  <c r="A37" i="14"/>
  <c r="B36" i="14"/>
  <c r="A36" i="14"/>
  <c r="B35" i="14"/>
  <c r="A35" i="14"/>
  <c r="B34" i="14"/>
  <c r="A34" i="14"/>
  <c r="B33" i="14"/>
  <c r="A33" i="14"/>
  <c r="B32" i="14"/>
  <c r="A32" i="14"/>
  <c r="B31" i="14"/>
  <c r="A31" i="14"/>
  <c r="B30" i="14"/>
  <c r="A30" i="14"/>
  <c r="B29" i="14"/>
  <c r="A29" i="14"/>
  <c r="B28" i="14"/>
  <c r="A28" i="14"/>
  <c r="B27" i="14"/>
  <c r="A27" i="14"/>
  <c r="B26" i="14"/>
  <c r="A26" i="14"/>
  <c r="B25" i="14"/>
  <c r="A25" i="14"/>
  <c r="B24" i="14"/>
  <c r="A24" i="14"/>
  <c r="B23" i="14"/>
  <c r="A23" i="14"/>
  <c r="B22" i="14"/>
  <c r="A22" i="14"/>
  <c r="B21" i="14"/>
  <c r="A21" i="14"/>
  <c r="B20" i="14"/>
  <c r="A20" i="14"/>
  <c r="B19" i="14"/>
  <c r="A19" i="14"/>
  <c r="B18" i="14"/>
  <c r="A18" i="14"/>
  <c r="B17" i="14"/>
  <c r="A17" i="14"/>
  <c r="B16" i="14"/>
  <c r="A16" i="14"/>
  <c r="B15" i="14"/>
  <c r="A15" i="14"/>
  <c r="B14" i="14"/>
  <c r="A14" i="14"/>
  <c r="B13" i="14"/>
  <c r="A13" i="14"/>
  <c r="B12" i="14"/>
  <c r="A12" i="14"/>
  <c r="B11" i="14"/>
  <c r="A11" i="14"/>
  <c r="B10" i="14"/>
  <c r="A10" i="14"/>
  <c r="B9" i="14"/>
  <c r="A9" i="14"/>
  <c r="B8" i="14"/>
  <c r="A8" i="14"/>
  <c r="B7" i="14"/>
  <c r="A7" i="14"/>
  <c r="B6" i="14"/>
  <c r="A6" i="14"/>
  <c r="I5" i="14"/>
  <c r="O5" i="14" s="1"/>
  <c r="H5" i="14"/>
  <c r="G5" i="14"/>
  <c r="C5" i="14"/>
  <c r="B5" i="14"/>
  <c r="A5" i="14"/>
  <c r="B166" i="13"/>
  <c r="A166" i="13"/>
  <c r="B165" i="13"/>
  <c r="A165" i="13"/>
  <c r="B164" i="13"/>
  <c r="A164" i="13"/>
  <c r="B163" i="13"/>
  <c r="A163" i="13"/>
  <c r="B162" i="13"/>
  <c r="A162" i="13"/>
  <c r="B161" i="13"/>
  <c r="A161" i="13"/>
  <c r="B160" i="13"/>
  <c r="A160" i="13"/>
  <c r="B159" i="13"/>
  <c r="A159" i="13"/>
  <c r="B158" i="13"/>
  <c r="A158" i="13"/>
  <c r="B157" i="13"/>
  <c r="A157" i="13"/>
  <c r="B156" i="13"/>
  <c r="A156" i="13"/>
  <c r="B155" i="13"/>
  <c r="A155" i="13"/>
  <c r="B154" i="13"/>
  <c r="A154" i="13"/>
  <c r="B153" i="13"/>
  <c r="A153" i="13"/>
  <c r="B152" i="13"/>
  <c r="A152" i="13"/>
  <c r="B151" i="13"/>
  <c r="A151" i="13"/>
  <c r="B150" i="13"/>
  <c r="A150" i="13"/>
  <c r="B149" i="13"/>
  <c r="A149" i="13"/>
  <c r="B148" i="13"/>
  <c r="A148" i="13"/>
  <c r="B147" i="13"/>
  <c r="A147" i="13"/>
  <c r="B146" i="13"/>
  <c r="A146" i="13"/>
  <c r="B145" i="13"/>
  <c r="A145" i="13"/>
  <c r="B144" i="13"/>
  <c r="A144" i="13"/>
  <c r="B143" i="13"/>
  <c r="A143" i="13"/>
  <c r="B142" i="13"/>
  <c r="A142" i="13"/>
  <c r="B141" i="13"/>
  <c r="A141" i="13"/>
  <c r="B140" i="13"/>
  <c r="A140" i="13"/>
  <c r="B139" i="13"/>
  <c r="A139" i="13"/>
  <c r="B138" i="13"/>
  <c r="A138" i="13"/>
  <c r="B137" i="13"/>
  <c r="A137" i="13"/>
  <c r="B136" i="13"/>
  <c r="A136" i="13"/>
  <c r="B135" i="13"/>
  <c r="A135" i="13"/>
  <c r="B134" i="13"/>
  <c r="A134" i="13"/>
  <c r="B133" i="13"/>
  <c r="A133" i="13"/>
  <c r="B132" i="13"/>
  <c r="A132" i="13"/>
  <c r="B131" i="13"/>
  <c r="A131" i="13"/>
  <c r="B130" i="13"/>
  <c r="A130" i="13"/>
  <c r="B129" i="13"/>
  <c r="A129" i="13"/>
  <c r="B128" i="13"/>
  <c r="A128" i="13"/>
  <c r="B127" i="13"/>
  <c r="A127" i="13"/>
  <c r="B126" i="13"/>
  <c r="A126" i="13"/>
  <c r="B125" i="13"/>
  <c r="A125" i="13"/>
  <c r="B124" i="13"/>
  <c r="A124" i="13"/>
  <c r="B123" i="13"/>
  <c r="A123" i="13"/>
  <c r="B122" i="13"/>
  <c r="A122" i="13"/>
  <c r="B121" i="13"/>
  <c r="A121" i="13"/>
  <c r="B120" i="13"/>
  <c r="A120" i="13"/>
  <c r="B119" i="13"/>
  <c r="A119" i="13"/>
  <c r="B118" i="13"/>
  <c r="A118" i="13"/>
  <c r="B117" i="13"/>
  <c r="A117" i="13"/>
  <c r="B116" i="13"/>
  <c r="A116" i="13"/>
  <c r="B115" i="13"/>
  <c r="A115" i="13"/>
  <c r="B114" i="13"/>
  <c r="A114" i="13"/>
  <c r="B113" i="13"/>
  <c r="A113" i="13"/>
  <c r="B112" i="13"/>
  <c r="A112" i="13"/>
  <c r="B111" i="13"/>
  <c r="A111" i="13"/>
  <c r="B110" i="13"/>
  <c r="A110" i="13"/>
  <c r="B109" i="13"/>
  <c r="A109" i="13"/>
  <c r="B108" i="13"/>
  <c r="A108" i="13"/>
  <c r="B107" i="13"/>
  <c r="A107" i="13"/>
  <c r="B106" i="13"/>
  <c r="A106" i="13"/>
  <c r="B105" i="13"/>
  <c r="A105" i="13"/>
  <c r="B104" i="13"/>
  <c r="A104" i="13"/>
  <c r="B103" i="13"/>
  <c r="A103" i="13"/>
  <c r="B102" i="13"/>
  <c r="A102" i="13"/>
  <c r="B101" i="13"/>
  <c r="A101" i="13"/>
  <c r="B100" i="13"/>
  <c r="A100" i="13"/>
  <c r="B99" i="13"/>
  <c r="A99" i="13"/>
  <c r="B98" i="13"/>
  <c r="A98" i="13"/>
  <c r="B97" i="13"/>
  <c r="A97" i="13"/>
  <c r="B96" i="13"/>
  <c r="A96" i="13"/>
  <c r="B95" i="13"/>
  <c r="A95" i="13"/>
  <c r="B94" i="13"/>
  <c r="A94" i="13"/>
  <c r="B93" i="13"/>
  <c r="A93" i="13"/>
  <c r="B92" i="13"/>
  <c r="A92" i="13"/>
  <c r="B91" i="13"/>
  <c r="A91" i="13"/>
  <c r="B90" i="13"/>
  <c r="A90" i="13"/>
  <c r="B89" i="13"/>
  <c r="A89" i="13"/>
  <c r="B88" i="13"/>
  <c r="A88" i="13"/>
  <c r="B87" i="13"/>
  <c r="A87" i="13"/>
  <c r="B86" i="13"/>
  <c r="A86" i="13"/>
  <c r="B85" i="13"/>
  <c r="A85" i="13"/>
  <c r="B84" i="13"/>
  <c r="A84" i="13"/>
  <c r="B83" i="13"/>
  <c r="A83" i="13"/>
  <c r="B82" i="13"/>
  <c r="A82" i="13"/>
  <c r="B81" i="13"/>
  <c r="A81" i="13"/>
  <c r="B80" i="13"/>
  <c r="A80" i="13"/>
  <c r="B79" i="13"/>
  <c r="A79" i="13"/>
  <c r="B78" i="13"/>
  <c r="A78" i="13"/>
  <c r="B77" i="13"/>
  <c r="A77" i="13"/>
  <c r="B76" i="13"/>
  <c r="A76" i="13"/>
  <c r="B75" i="13"/>
  <c r="A75" i="13"/>
  <c r="B74" i="13"/>
  <c r="A74" i="13"/>
  <c r="B73" i="13"/>
  <c r="A73" i="13"/>
  <c r="B72" i="13"/>
  <c r="A72" i="13"/>
  <c r="B71" i="13"/>
  <c r="A71" i="13"/>
  <c r="B70" i="13"/>
  <c r="A70" i="13"/>
  <c r="B69" i="13"/>
  <c r="A69" i="13"/>
  <c r="B68" i="13"/>
  <c r="A68" i="13"/>
  <c r="B67" i="13"/>
  <c r="A67" i="13"/>
  <c r="B66" i="13"/>
  <c r="A66" i="13"/>
  <c r="B65" i="13"/>
  <c r="A65" i="13"/>
  <c r="B64" i="13"/>
  <c r="A64" i="13"/>
  <c r="B63" i="13"/>
  <c r="A63" i="13"/>
  <c r="B62" i="13"/>
  <c r="A62" i="13"/>
  <c r="B61" i="13"/>
  <c r="A61" i="13"/>
  <c r="B60" i="13"/>
  <c r="A60" i="13"/>
  <c r="B59" i="13"/>
  <c r="A59" i="13"/>
  <c r="B58" i="13"/>
  <c r="A58" i="13"/>
  <c r="B57" i="13"/>
  <c r="A57" i="13"/>
  <c r="B56" i="13"/>
  <c r="A56" i="13"/>
  <c r="B55" i="13"/>
  <c r="A55" i="13"/>
  <c r="B54" i="13"/>
  <c r="A54" i="13"/>
  <c r="B53" i="13"/>
  <c r="A53" i="13"/>
  <c r="B52" i="13"/>
  <c r="A52" i="13"/>
  <c r="B51" i="13"/>
  <c r="A51" i="13"/>
  <c r="B50" i="13"/>
  <c r="A50" i="13"/>
  <c r="B49" i="13"/>
  <c r="A49" i="13"/>
  <c r="B48" i="13"/>
  <c r="A48" i="13"/>
  <c r="B47" i="13"/>
  <c r="A47" i="13"/>
  <c r="B46" i="13"/>
  <c r="A46" i="13"/>
  <c r="B45" i="13"/>
  <c r="A45" i="13"/>
  <c r="B44" i="13"/>
  <c r="A44" i="13"/>
  <c r="B43" i="13"/>
  <c r="A43" i="13"/>
  <c r="B42" i="13"/>
  <c r="A42" i="13"/>
  <c r="B41" i="13"/>
  <c r="A41" i="13"/>
  <c r="B40" i="13"/>
  <c r="A40" i="13"/>
  <c r="B39" i="13"/>
  <c r="A39" i="13"/>
  <c r="B38" i="13"/>
  <c r="A38" i="13"/>
  <c r="B37" i="13"/>
  <c r="A37" i="13"/>
  <c r="B36" i="13"/>
  <c r="A36" i="13"/>
  <c r="B35" i="13"/>
  <c r="A35" i="13"/>
  <c r="B34" i="13"/>
  <c r="A34" i="13"/>
  <c r="B33" i="13"/>
  <c r="A33" i="13"/>
  <c r="B32" i="13"/>
  <c r="A32" i="13"/>
  <c r="B31" i="13"/>
  <c r="A31" i="13"/>
  <c r="B30" i="13"/>
  <c r="A30" i="13"/>
  <c r="B29" i="13"/>
  <c r="A29" i="13"/>
  <c r="B28" i="13"/>
  <c r="A28" i="13"/>
  <c r="B27" i="13"/>
  <c r="A27" i="13"/>
  <c r="B26" i="13"/>
  <c r="A26" i="13"/>
  <c r="B25" i="13"/>
  <c r="A25" i="13"/>
  <c r="B24" i="13"/>
  <c r="A24" i="13"/>
  <c r="B23" i="13"/>
  <c r="A23" i="13"/>
  <c r="B22" i="13"/>
  <c r="A22" i="13"/>
  <c r="B21" i="13"/>
  <c r="A21" i="13"/>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I5" i="13"/>
  <c r="H5" i="13"/>
  <c r="G5" i="13"/>
  <c r="C5" i="13"/>
  <c r="E5" i="13" s="1"/>
  <c r="B5" i="13"/>
  <c r="A5" i="13"/>
  <c r="P41" i="19" l="1"/>
  <c r="O70" i="16"/>
  <c r="P70" i="16" s="1"/>
  <c r="O53" i="16"/>
  <c r="O24" i="16"/>
  <c r="O15" i="16"/>
  <c r="O6" i="16"/>
  <c r="O147" i="16"/>
  <c r="O81" i="16"/>
  <c r="P81" i="16" s="1"/>
  <c r="O45" i="16"/>
  <c r="P45" i="16" s="1"/>
  <c r="O26" i="16"/>
  <c r="O18" i="16"/>
  <c r="O111" i="16"/>
  <c r="O85" i="16"/>
  <c r="O65" i="16"/>
  <c r="O164" i="13"/>
  <c r="O102" i="13"/>
  <c r="O94" i="13"/>
  <c r="O68" i="13"/>
  <c r="Q68" i="13" s="1"/>
  <c r="O22" i="13"/>
  <c r="O161" i="14"/>
  <c r="O12" i="14"/>
  <c r="O29" i="14"/>
  <c r="O136" i="13"/>
  <c r="O126" i="13"/>
  <c r="O117" i="13"/>
  <c r="O42" i="13"/>
  <c r="O163" i="14"/>
  <c r="O155" i="14"/>
  <c r="O78" i="14"/>
  <c r="O39" i="14"/>
  <c r="O40" i="14"/>
  <c r="O138" i="13"/>
  <c r="O128" i="13"/>
  <c r="O120" i="13"/>
  <c r="O119" i="13"/>
  <c r="P119" i="13" s="1"/>
  <c r="O90" i="13"/>
  <c r="O82" i="13"/>
  <c r="P82" i="13" s="1"/>
  <c r="O74" i="13"/>
  <c r="Q74" i="13" s="1"/>
  <c r="O69" i="14"/>
  <c r="O136" i="15"/>
  <c r="O129" i="13"/>
  <c r="O99" i="13"/>
  <c r="Q99" i="13" s="1"/>
  <c r="O81" i="14"/>
  <c r="O73" i="14"/>
  <c r="O72" i="14"/>
  <c r="O71" i="14"/>
  <c r="O8" i="14"/>
  <c r="O149" i="13"/>
  <c r="Q149" i="13" s="1"/>
  <c r="O140" i="13"/>
  <c r="O76" i="13"/>
  <c r="Q76" i="13" s="1"/>
  <c r="O122" i="14"/>
  <c r="O121" i="14"/>
  <c r="O85" i="14"/>
  <c r="O84" i="14"/>
  <c r="O83" i="14"/>
  <c r="O82" i="14"/>
  <c r="O55" i="14"/>
  <c r="O43" i="14"/>
  <c r="O35" i="14"/>
  <c r="O24" i="15"/>
  <c r="O87" i="13"/>
  <c r="O49" i="13"/>
  <c r="Q49" i="13" s="1"/>
  <c r="O39" i="13"/>
  <c r="O29" i="13"/>
  <c r="O9" i="13"/>
  <c r="O141" i="14"/>
  <c r="O29" i="16"/>
  <c r="P29" i="16" s="1"/>
  <c r="O161" i="13"/>
  <c r="O51" i="13"/>
  <c r="O142" i="14"/>
  <c r="P113" i="19"/>
  <c r="O144" i="14"/>
  <c r="O33" i="14"/>
  <c r="O112" i="16"/>
  <c r="O61" i="16"/>
  <c r="P61" i="16" s="1"/>
  <c r="O19" i="16"/>
  <c r="P19" i="16" s="1"/>
  <c r="O81" i="13"/>
  <c r="Q81" i="13" s="1"/>
  <c r="O71" i="13"/>
  <c r="Q71" i="13" s="1"/>
  <c r="O61" i="13"/>
  <c r="E44" i="13"/>
  <c r="O41" i="13"/>
  <c r="O102" i="14"/>
  <c r="O101" i="14"/>
  <c r="O93" i="14"/>
  <c r="E117" i="16"/>
  <c r="O114" i="16"/>
  <c r="E107" i="16"/>
  <c r="D23" i="16"/>
  <c r="D13" i="16"/>
  <c r="O106" i="18"/>
  <c r="D152" i="13"/>
  <c r="D143" i="13"/>
  <c r="E140" i="13"/>
  <c r="E108" i="13"/>
  <c r="D107" i="13"/>
  <c r="E106" i="13"/>
  <c r="O83" i="13"/>
  <c r="O75" i="13"/>
  <c r="Q75" i="13" s="1"/>
  <c r="E18" i="13"/>
  <c r="O46" i="14"/>
  <c r="O128" i="16"/>
  <c r="D67" i="16"/>
  <c r="E57" i="16"/>
  <c r="D27" i="16"/>
  <c r="O23" i="16"/>
  <c r="Q23" i="16" s="1"/>
  <c r="O129" i="14"/>
  <c r="O96" i="16"/>
  <c r="O35" i="16"/>
  <c r="O25" i="16"/>
  <c r="P25" i="16" s="1"/>
  <c r="P65" i="19"/>
  <c r="E50" i="13"/>
  <c r="E30" i="13"/>
  <c r="E143" i="16"/>
  <c r="E123" i="16"/>
  <c r="E101" i="16"/>
  <c r="Q165" i="19"/>
  <c r="Q105" i="19"/>
  <c r="P153" i="19"/>
  <c r="H6" i="24"/>
  <c r="H18" i="23"/>
  <c r="P81" i="19"/>
  <c r="P73" i="19"/>
  <c r="P33" i="19"/>
  <c r="O135" i="16"/>
  <c r="O83" i="16"/>
  <c r="Q83" i="16" s="1"/>
  <c r="O72" i="16"/>
  <c r="P72" i="16" s="1"/>
  <c r="O38" i="16"/>
  <c r="O28" i="16"/>
  <c r="K168" i="17"/>
  <c r="O137" i="16"/>
  <c r="O95" i="16"/>
  <c r="O64" i="16"/>
  <c r="P64" i="16" s="1"/>
  <c r="O32" i="16"/>
  <c r="O9" i="16"/>
  <c r="O159" i="16"/>
  <c r="O97" i="16"/>
  <c r="P97" i="16" s="1"/>
  <c r="O75" i="16"/>
  <c r="Q75" i="16" s="1"/>
  <c r="O43" i="16"/>
  <c r="P43" i="16" s="1"/>
  <c r="O161" i="16"/>
  <c r="O109" i="16"/>
  <c r="O67" i="16"/>
  <c r="Q67" i="16" s="1"/>
  <c r="O66" i="16"/>
  <c r="P66" i="16" s="1"/>
  <c r="O11" i="16"/>
  <c r="P11" i="16" s="1"/>
  <c r="O121" i="16"/>
  <c r="P121" i="16" s="1"/>
  <c r="K168" i="16"/>
  <c r="O159" i="13"/>
  <c r="O154" i="13"/>
  <c r="O144" i="13"/>
  <c r="O145" i="13"/>
  <c r="Q145" i="13" s="1"/>
  <c r="O111" i="13"/>
  <c r="P111" i="13" s="1"/>
  <c r="O48" i="13"/>
  <c r="O38" i="13"/>
  <c r="O8" i="13"/>
  <c r="O157" i="14"/>
  <c r="O118" i="14"/>
  <c r="O95" i="14"/>
  <c r="O74" i="14"/>
  <c r="O56" i="14"/>
  <c r="O146" i="13"/>
  <c r="O112" i="13"/>
  <c r="O95" i="13"/>
  <c r="Q95" i="13" s="1"/>
  <c r="O58" i="13"/>
  <c r="O30" i="13"/>
  <c r="O20" i="13"/>
  <c r="O119" i="14"/>
  <c r="O96" i="14"/>
  <c r="O87" i="14"/>
  <c r="O75" i="14"/>
  <c r="O45" i="14"/>
  <c r="O36" i="14"/>
  <c r="O147" i="13"/>
  <c r="P147" i="13" s="1"/>
  <c r="O124" i="13"/>
  <c r="O113" i="13"/>
  <c r="Q113" i="13" s="1"/>
  <c r="O96" i="13"/>
  <c r="P96" i="13" s="1"/>
  <c r="O70" i="13"/>
  <c r="Q70" i="13" s="1"/>
  <c r="O40" i="13"/>
  <c r="O10" i="13"/>
  <c r="O159" i="14"/>
  <c r="O143" i="14"/>
  <c r="O133" i="14"/>
  <c r="O120" i="14"/>
  <c r="O88" i="14"/>
  <c r="O76" i="14"/>
  <c r="O38" i="14"/>
  <c r="O11" i="14"/>
  <c r="O150" i="13"/>
  <c r="O118" i="13"/>
  <c r="O100" i="13"/>
  <c r="O154" i="14"/>
  <c r="O127" i="14"/>
  <c r="O126" i="14"/>
  <c r="O125" i="14"/>
  <c r="O100" i="14"/>
  <c r="O80" i="14"/>
  <c r="O49" i="14"/>
  <c r="O41" i="14"/>
  <c r="Q129" i="13"/>
  <c r="P129" i="13"/>
  <c r="D149" i="16"/>
  <c r="E149" i="16"/>
  <c r="D138" i="13"/>
  <c r="E138" i="13"/>
  <c r="O69" i="13"/>
  <c r="O37" i="13"/>
  <c r="Q37" i="13" s="1"/>
  <c r="O130" i="14"/>
  <c r="O97" i="14"/>
  <c r="O94" i="14"/>
  <c r="P15" i="16"/>
  <c r="Q15" i="16"/>
  <c r="E139" i="13"/>
  <c r="D139" i="13"/>
  <c r="E118" i="13"/>
  <c r="E111" i="13"/>
  <c r="D35" i="16"/>
  <c r="E35" i="16"/>
  <c r="D150" i="13"/>
  <c r="E149" i="13"/>
  <c r="D148" i="13"/>
  <c r="E147" i="13"/>
  <c r="E127" i="13"/>
  <c r="D125" i="13"/>
  <c r="E124" i="13"/>
  <c r="D123" i="13"/>
  <c r="E122" i="13"/>
  <c r="E113" i="13"/>
  <c r="E54" i="13"/>
  <c r="E22" i="13"/>
  <c r="D111" i="16"/>
  <c r="E111" i="16"/>
  <c r="P51" i="16"/>
  <c r="Q51" i="16"/>
  <c r="O123" i="17"/>
  <c r="O115" i="17"/>
  <c r="O107" i="17"/>
  <c r="O99" i="17"/>
  <c r="O67" i="17"/>
  <c r="O59" i="17"/>
  <c r="O27" i="17"/>
  <c r="O144" i="15"/>
  <c r="O112" i="15"/>
  <c r="O96" i="15"/>
  <c r="O72" i="15"/>
  <c r="O56" i="15"/>
  <c r="O40" i="15"/>
  <c r="O8" i="15"/>
  <c r="P9" i="16"/>
  <c r="Q9" i="16"/>
  <c r="D129" i="13"/>
  <c r="E129" i="13"/>
  <c r="O123" i="13"/>
  <c r="P123" i="13" s="1"/>
  <c r="O53" i="13"/>
  <c r="O21" i="13"/>
  <c r="P21" i="13" s="1"/>
  <c r="O54" i="14"/>
  <c r="O26" i="14"/>
  <c r="E59" i="16"/>
  <c r="D59" i="16"/>
  <c r="P53" i="16"/>
  <c r="Q53" i="16"/>
  <c r="D5" i="13"/>
  <c r="E165" i="13"/>
  <c r="D164" i="13"/>
  <c r="E163" i="13"/>
  <c r="O157" i="13"/>
  <c r="Q157" i="13" s="1"/>
  <c r="O151" i="13"/>
  <c r="P151" i="13" s="1"/>
  <c r="E134" i="13"/>
  <c r="E102" i="13"/>
  <c r="D100" i="13"/>
  <c r="E99" i="13"/>
  <c r="E95" i="13"/>
  <c r="E93" i="13"/>
  <c r="O89" i="14"/>
  <c r="O77" i="14"/>
  <c r="O37" i="14"/>
  <c r="D51" i="16"/>
  <c r="E51" i="16"/>
  <c r="O155" i="13"/>
  <c r="P155" i="13" s="1"/>
  <c r="E136" i="13"/>
  <c r="Q103" i="13"/>
  <c r="P97" i="13"/>
  <c r="E97" i="13"/>
  <c r="E92" i="13"/>
  <c r="D91" i="13"/>
  <c r="E90" i="13"/>
  <c r="E89" i="13"/>
  <c r="D80" i="13"/>
  <c r="E80" i="13"/>
  <c r="E70" i="13"/>
  <c r="O67" i="13"/>
  <c r="O45" i="13"/>
  <c r="E38" i="13"/>
  <c r="O35" i="13"/>
  <c r="O13" i="13"/>
  <c r="P13" i="13" s="1"/>
  <c r="E6" i="13"/>
  <c r="O90" i="14"/>
  <c r="O58" i="14"/>
  <c r="O6" i="14"/>
  <c r="D137" i="16"/>
  <c r="E137" i="16"/>
  <c r="E15" i="16"/>
  <c r="E9" i="16"/>
  <c r="O138" i="18"/>
  <c r="O122" i="18"/>
  <c r="O90" i="18"/>
  <c r="O74" i="18"/>
  <c r="O42" i="18"/>
  <c r="O34" i="18"/>
  <c r="O10" i="18"/>
  <c r="E155" i="16"/>
  <c r="E129" i="16"/>
  <c r="E103" i="16"/>
  <c r="E91" i="16"/>
  <c r="E90" i="16"/>
  <c r="E89" i="16"/>
  <c r="D79" i="16"/>
  <c r="D21" i="16"/>
  <c r="O141" i="13"/>
  <c r="P141" i="13" s="1"/>
  <c r="O91" i="13"/>
  <c r="O77" i="13"/>
  <c r="P77" i="13" s="1"/>
  <c r="O55" i="13"/>
  <c r="O23" i="13"/>
  <c r="O158" i="14"/>
  <c r="O134" i="14"/>
  <c r="O86" i="14"/>
  <c r="O70" i="14"/>
  <c r="E159" i="16"/>
  <c r="E133" i="16"/>
  <c r="O130" i="16"/>
  <c r="P130" i="16" s="1"/>
  <c r="E121" i="16"/>
  <c r="E95" i="16"/>
  <c r="E73" i="16"/>
  <c r="O27" i="16"/>
  <c r="P27" i="16" s="1"/>
  <c r="O144" i="16"/>
  <c r="O71" i="16"/>
  <c r="Q71" i="16" s="1"/>
  <c r="O146" i="16"/>
  <c r="Q146" i="16" s="1"/>
  <c r="P158" i="19"/>
  <c r="O169" i="20"/>
  <c r="D168" i="19"/>
  <c r="D167" i="19"/>
  <c r="E168" i="21"/>
  <c r="E167" i="21"/>
  <c r="E169" i="21"/>
  <c r="O168" i="19"/>
  <c r="O169" i="19"/>
  <c r="O167" i="19"/>
  <c r="Q5" i="19"/>
  <c r="P5" i="19"/>
  <c r="O167" i="20"/>
  <c r="O168" i="20"/>
  <c r="E168" i="19"/>
  <c r="O169" i="21"/>
  <c r="O168" i="21"/>
  <c r="O167" i="21"/>
  <c r="E169" i="19"/>
  <c r="D169" i="19"/>
  <c r="Q161" i="13"/>
  <c r="P161" i="13"/>
  <c r="P157" i="13"/>
  <c r="O104" i="15"/>
  <c r="O162" i="13"/>
  <c r="O160" i="13"/>
  <c r="O158" i="13"/>
  <c r="O88" i="13"/>
  <c r="P88" i="13" s="1"/>
  <c r="O78" i="13"/>
  <c r="Q78" i="13" s="1"/>
  <c r="O64" i="13"/>
  <c r="O54" i="13"/>
  <c r="O32" i="13"/>
  <c r="O16" i="15"/>
  <c r="O48" i="15"/>
  <c r="O80" i="15"/>
  <c r="O137" i="13"/>
  <c r="O134" i="13"/>
  <c r="O132" i="13"/>
  <c r="O108" i="13"/>
  <c r="O104" i="13"/>
  <c r="O66" i="13"/>
  <c r="O44" i="13"/>
  <c r="O34" i="13"/>
  <c r="O12" i="13"/>
  <c r="P12" i="13" s="1"/>
  <c r="O116" i="14"/>
  <c r="O115" i="14"/>
  <c r="O32" i="14"/>
  <c r="O31" i="14"/>
  <c r="O120" i="15"/>
  <c r="O152" i="15"/>
  <c r="O156" i="13"/>
  <c r="P149" i="13"/>
  <c r="O135" i="13"/>
  <c r="O133" i="13"/>
  <c r="P133" i="13" s="1"/>
  <c r="O131" i="13"/>
  <c r="O130" i="13"/>
  <c r="O127" i="13"/>
  <c r="Q127" i="13" s="1"/>
  <c r="Q119" i="13"/>
  <c r="O106" i="13"/>
  <c r="P106" i="13" s="1"/>
  <c r="O105" i="13"/>
  <c r="P105" i="13" s="1"/>
  <c r="Q85" i="13"/>
  <c r="P75" i="13"/>
  <c r="O56" i="13"/>
  <c r="O46" i="13"/>
  <c r="O24" i="13"/>
  <c r="O14" i="13"/>
  <c r="P14" i="13" s="1"/>
  <c r="O153" i="14"/>
  <c r="O152" i="14"/>
  <c r="O151" i="14"/>
  <c r="O150" i="14"/>
  <c r="O149" i="14"/>
  <c r="O147" i="14"/>
  <c r="O146" i="14"/>
  <c r="O113" i="14"/>
  <c r="O112" i="14"/>
  <c r="O111" i="14"/>
  <c r="O110" i="14"/>
  <c r="O109" i="14"/>
  <c r="O108" i="14"/>
  <c r="O107" i="14"/>
  <c r="O105" i="14"/>
  <c r="O104" i="14"/>
  <c r="O103" i="14"/>
  <c r="O68" i="14"/>
  <c r="O67" i="14"/>
  <c r="O66" i="14"/>
  <c r="O65" i="14"/>
  <c r="O64" i="14"/>
  <c r="O63" i="14"/>
  <c r="O62" i="14"/>
  <c r="O61" i="14"/>
  <c r="O60" i="14"/>
  <c r="O59" i="14"/>
  <c r="O28" i="14"/>
  <c r="O27" i="14"/>
  <c r="O25" i="14"/>
  <c r="O24" i="14"/>
  <c r="O23" i="14"/>
  <c r="O167" i="14" s="1"/>
  <c r="O22" i="14"/>
  <c r="O21" i="14"/>
  <c r="O20" i="14"/>
  <c r="O19" i="14"/>
  <c r="O18" i="14"/>
  <c r="O88" i="15"/>
  <c r="O128" i="15"/>
  <c r="O160" i="15"/>
  <c r="P115" i="13"/>
  <c r="O36" i="13"/>
  <c r="O15" i="14"/>
  <c r="O16" i="13"/>
  <c r="O6" i="13"/>
  <c r="O140" i="14"/>
  <c r="O139" i="14"/>
  <c r="O138" i="14"/>
  <c r="O137" i="14"/>
  <c r="O136" i="14"/>
  <c r="O135" i="14"/>
  <c r="O52" i="14"/>
  <c r="O51" i="14"/>
  <c r="O7" i="14"/>
  <c r="O32" i="15"/>
  <c r="O64" i="15"/>
  <c r="O153" i="13"/>
  <c r="O122" i="13"/>
  <c r="O121" i="13"/>
  <c r="P121" i="13" s="1"/>
  <c r="O92" i="13"/>
  <c r="O72" i="13"/>
  <c r="Q72" i="13" s="1"/>
  <c r="O60" i="13"/>
  <c r="O50" i="13"/>
  <c r="O28" i="13"/>
  <c r="P28" i="13" s="1"/>
  <c r="O18" i="13"/>
  <c r="O132" i="14"/>
  <c r="O131" i="14"/>
  <c r="O92" i="14"/>
  <c r="O91" i="14"/>
  <c r="O48" i="14"/>
  <c r="O47" i="14"/>
  <c r="P35" i="16"/>
  <c r="Q35" i="16"/>
  <c r="P17" i="16"/>
  <c r="Q17" i="16"/>
  <c r="P37" i="16"/>
  <c r="Q37" i="16"/>
  <c r="P69" i="16"/>
  <c r="Q69" i="16"/>
  <c r="P23" i="16"/>
  <c r="O11" i="17"/>
  <c r="O72" i="17"/>
  <c r="O131" i="17"/>
  <c r="O163" i="17"/>
  <c r="O114" i="18"/>
  <c r="O149" i="16"/>
  <c r="P149" i="16" s="1"/>
  <c r="Q7" i="16"/>
  <c r="O19" i="17"/>
  <c r="O104" i="17"/>
  <c r="O112" i="17"/>
  <c r="O120" i="17"/>
  <c r="O128" i="17"/>
  <c r="O152" i="17"/>
  <c r="O163" i="16"/>
  <c r="P163" i="16" s="1"/>
  <c r="O151" i="16"/>
  <c r="P151" i="16" s="1"/>
  <c r="O139" i="16"/>
  <c r="Q139" i="16" s="1"/>
  <c r="O125" i="16"/>
  <c r="Q125" i="16" s="1"/>
  <c r="O113" i="16"/>
  <c r="P113" i="16" s="1"/>
  <c r="O99" i="16"/>
  <c r="O76" i="16"/>
  <c r="P76" i="16" s="1"/>
  <c r="O41" i="16"/>
  <c r="O40" i="16"/>
  <c r="Q40" i="16" s="1"/>
  <c r="O33" i="16"/>
  <c r="P33" i="16" s="1"/>
  <c r="O21" i="16"/>
  <c r="P21" i="16" s="1"/>
  <c r="O20" i="16"/>
  <c r="P20" i="16" s="1"/>
  <c r="O43" i="17"/>
  <c r="O96" i="17"/>
  <c r="O139" i="17"/>
  <c r="O160" i="17"/>
  <c r="O82" i="18"/>
  <c r="O130" i="18"/>
  <c r="O165" i="16"/>
  <c r="P165" i="16" s="1"/>
  <c r="O153" i="16"/>
  <c r="P153" i="16" s="1"/>
  <c r="O127" i="16"/>
  <c r="Q127" i="16" s="1"/>
  <c r="O101" i="16"/>
  <c r="O84" i="16"/>
  <c r="P84" i="16" s="1"/>
  <c r="O77" i="16"/>
  <c r="Q70" i="16"/>
  <c r="O54" i="16"/>
  <c r="P54" i="16" s="1"/>
  <c r="O47" i="16"/>
  <c r="P47" i="16" s="1"/>
  <c r="O44" i="16"/>
  <c r="Q44" i="16" s="1"/>
  <c r="O42" i="16"/>
  <c r="P42" i="16" s="1"/>
  <c r="O34" i="16"/>
  <c r="O22" i="16"/>
  <c r="O16" i="16"/>
  <c r="O10" i="16"/>
  <c r="P10" i="16" s="1"/>
  <c r="O18" i="18"/>
  <c r="O50" i="18"/>
  <c r="O155" i="16"/>
  <c r="P155" i="16" s="1"/>
  <c r="O141" i="16"/>
  <c r="P141" i="16" s="1"/>
  <c r="O129" i="16"/>
  <c r="O115" i="16"/>
  <c r="O103" i="16"/>
  <c r="O91" i="16"/>
  <c r="P91" i="16" s="1"/>
  <c r="O89" i="16"/>
  <c r="Q89" i="16" s="1"/>
  <c r="O88" i="16"/>
  <c r="P88" i="16" s="1"/>
  <c r="O79" i="16"/>
  <c r="Q79" i="16" s="1"/>
  <c r="O55" i="16"/>
  <c r="Q55" i="16" s="1"/>
  <c r="O52" i="16"/>
  <c r="O48" i="16"/>
  <c r="O46" i="16"/>
  <c r="O13" i="16"/>
  <c r="P13" i="16" s="1"/>
  <c r="O12" i="16"/>
  <c r="P12" i="16" s="1"/>
  <c r="O40" i="17"/>
  <c r="O136" i="17"/>
  <c r="O147" i="17"/>
  <c r="O146" i="18"/>
  <c r="O143" i="16"/>
  <c r="O117" i="16"/>
  <c r="O105" i="16"/>
  <c r="P105" i="16" s="1"/>
  <c r="O80" i="16"/>
  <c r="P80" i="16" s="1"/>
  <c r="O62" i="16"/>
  <c r="P62" i="16" s="1"/>
  <c r="O60" i="16"/>
  <c r="P60" i="16" s="1"/>
  <c r="O57" i="16"/>
  <c r="P57" i="16" s="1"/>
  <c r="O56" i="16"/>
  <c r="P56" i="16" s="1"/>
  <c r="O49" i="16"/>
  <c r="O14" i="16"/>
  <c r="O8" i="16"/>
  <c r="P8" i="16" s="1"/>
  <c r="O64" i="17"/>
  <c r="O157" i="16"/>
  <c r="O145" i="16"/>
  <c r="P145" i="16" s="1"/>
  <c r="O131" i="16"/>
  <c r="P131" i="16" s="1"/>
  <c r="O119" i="16"/>
  <c r="O107" i="16"/>
  <c r="O93" i="16"/>
  <c r="O63" i="16"/>
  <c r="Q63" i="16" s="1"/>
  <c r="O58" i="16"/>
  <c r="O50" i="16"/>
  <c r="Q50" i="16" s="1"/>
  <c r="E128" i="14"/>
  <c r="E90" i="14"/>
  <c r="E131" i="14"/>
  <c r="E66" i="17"/>
  <c r="E40" i="17"/>
  <c r="E78" i="17"/>
  <c r="E86" i="17"/>
  <c r="E11" i="15"/>
  <c r="E85" i="15"/>
  <c r="E36" i="17"/>
  <c r="E52" i="17"/>
  <c r="E64" i="17"/>
  <c r="E22" i="17"/>
  <c r="E50" i="17"/>
  <c r="E60" i="17"/>
  <c r="E76" i="17"/>
  <c r="E84" i="17"/>
  <c r="E10" i="18"/>
  <c r="P101" i="13"/>
  <c r="Q101" i="13"/>
  <c r="D42" i="13"/>
  <c r="E42" i="13"/>
  <c r="D115" i="16"/>
  <c r="E115" i="16"/>
  <c r="D45" i="16"/>
  <c r="E45" i="16"/>
  <c r="E10" i="15"/>
  <c r="E42" i="15"/>
  <c r="E58" i="15"/>
  <c r="E75" i="15"/>
  <c r="E9" i="15"/>
  <c r="E24" i="15"/>
  <c r="E25" i="15"/>
  <c r="E40" i="15"/>
  <c r="E41" i="15"/>
  <c r="E56" i="15"/>
  <c r="E57" i="15"/>
  <c r="E72" i="15"/>
  <c r="E73" i="15"/>
  <c r="E88" i="15"/>
  <c r="E122" i="15"/>
  <c r="E123" i="15"/>
  <c r="Q147" i="13"/>
  <c r="D146" i="13"/>
  <c r="E146" i="13"/>
  <c r="P117" i="13"/>
  <c r="Q117" i="13"/>
  <c r="Q105" i="13"/>
  <c r="D128" i="13"/>
  <c r="E128" i="13"/>
  <c r="P85" i="16"/>
  <c r="Q85" i="16"/>
  <c r="D11" i="16"/>
  <c r="E11" i="16"/>
  <c r="E136" i="15"/>
  <c r="P107" i="13"/>
  <c r="Q107" i="13"/>
  <c r="E6" i="15"/>
  <c r="E22" i="15"/>
  <c r="E23" i="15"/>
  <c r="E38" i="15"/>
  <c r="E39" i="15"/>
  <c r="E54" i="15"/>
  <c r="E55" i="15"/>
  <c r="E70" i="15"/>
  <c r="E71" i="15"/>
  <c r="E109" i="15"/>
  <c r="E121" i="15"/>
  <c r="P165" i="13"/>
  <c r="E145" i="13"/>
  <c r="D144" i="13"/>
  <c r="E144" i="13"/>
  <c r="D142" i="13"/>
  <c r="E142" i="13"/>
  <c r="D103" i="13"/>
  <c r="E103" i="13"/>
  <c r="D101" i="13"/>
  <c r="E101" i="13"/>
  <c r="D68" i="13"/>
  <c r="E68" i="13"/>
  <c r="O65" i="13"/>
  <c r="D36" i="13"/>
  <c r="E36" i="13"/>
  <c r="O33" i="13"/>
  <c r="P159" i="13"/>
  <c r="Q159" i="13"/>
  <c r="Q163" i="13"/>
  <c r="P143" i="13"/>
  <c r="Q143" i="13"/>
  <c r="P127" i="13"/>
  <c r="P99" i="13"/>
  <c r="D96" i="13"/>
  <c r="E96" i="13"/>
  <c r="D94" i="13"/>
  <c r="E94" i="13"/>
  <c r="D58" i="13"/>
  <c r="E58" i="13"/>
  <c r="D26" i="13"/>
  <c r="E26" i="13"/>
  <c r="P95" i="13"/>
  <c r="D10" i="13"/>
  <c r="E10" i="13"/>
  <c r="E27" i="15"/>
  <c r="E59" i="15"/>
  <c r="E74" i="15"/>
  <c r="E124" i="15"/>
  <c r="P125" i="13"/>
  <c r="Q125" i="13"/>
  <c r="E18" i="15"/>
  <c r="E19" i="15"/>
  <c r="E34" i="15"/>
  <c r="E35" i="15"/>
  <c r="E50" i="15"/>
  <c r="E51" i="15"/>
  <c r="E66" i="15"/>
  <c r="E67" i="15"/>
  <c r="E82" i="15"/>
  <c r="E83" i="15"/>
  <c r="E106" i="15"/>
  <c r="E107" i="15"/>
  <c r="E152" i="15"/>
  <c r="D162" i="13"/>
  <c r="E162" i="13"/>
  <c r="D153" i="13"/>
  <c r="E153" i="13"/>
  <c r="D119" i="13"/>
  <c r="E119" i="13"/>
  <c r="D117" i="13"/>
  <c r="E117" i="13"/>
  <c r="P93" i="13"/>
  <c r="Q93" i="13"/>
  <c r="O148" i="14"/>
  <c r="D126" i="13"/>
  <c r="E126" i="13"/>
  <c r="Q73" i="13"/>
  <c r="P73" i="13"/>
  <c r="P73" i="16"/>
  <c r="Q73" i="16"/>
  <c r="E26" i="15"/>
  <c r="E43" i="15"/>
  <c r="E161" i="13"/>
  <c r="D160" i="13"/>
  <c r="Q151" i="13"/>
  <c r="D151" i="13"/>
  <c r="P139" i="13"/>
  <c r="Q139" i="13"/>
  <c r="D112" i="13"/>
  <c r="E112" i="13"/>
  <c r="D110" i="13"/>
  <c r="E110" i="13"/>
  <c r="D75" i="13"/>
  <c r="E75" i="13"/>
  <c r="Q89" i="13"/>
  <c r="P89" i="13"/>
  <c r="E158" i="13"/>
  <c r="D135" i="13"/>
  <c r="E135" i="13"/>
  <c r="D133" i="13"/>
  <c r="E133" i="13"/>
  <c r="P109" i="13"/>
  <c r="Q109" i="13"/>
  <c r="P91" i="13"/>
  <c r="Q91" i="13"/>
  <c r="P71" i="13"/>
  <c r="D52" i="13"/>
  <c r="E52" i="13"/>
  <c r="D20" i="13"/>
  <c r="E20" i="13"/>
  <c r="E86" i="15"/>
  <c r="E102" i="15"/>
  <c r="E103" i="15"/>
  <c r="E118" i="15"/>
  <c r="E119" i="15"/>
  <c r="E134" i="15"/>
  <c r="E135" i="15"/>
  <c r="E150" i="15"/>
  <c r="E151" i="15"/>
  <c r="E166" i="15"/>
  <c r="E137" i="13"/>
  <c r="E130" i="13"/>
  <c r="E121" i="13"/>
  <c r="E114" i="13"/>
  <c r="E105" i="13"/>
  <c r="E98" i="13"/>
  <c r="E85" i="13"/>
  <c r="E83" i="13"/>
  <c r="E82" i="13"/>
  <c r="E78" i="13"/>
  <c r="E77" i="13"/>
  <c r="O57" i="13"/>
  <c r="Q57" i="13" s="1"/>
  <c r="O25" i="13"/>
  <c r="E165" i="14"/>
  <c r="E110" i="14"/>
  <c r="E82" i="14"/>
  <c r="E33" i="17"/>
  <c r="E75" i="17"/>
  <c r="P65" i="16"/>
  <c r="Q65" i="16"/>
  <c r="D53" i="16"/>
  <c r="E53" i="16"/>
  <c r="P31" i="16"/>
  <c r="Q31" i="16"/>
  <c r="E84" i="15"/>
  <c r="E100" i="15"/>
  <c r="E116" i="15"/>
  <c r="E117" i="15"/>
  <c r="E132" i="15"/>
  <c r="E148" i="15"/>
  <c r="E149" i="15"/>
  <c r="E164" i="15"/>
  <c r="E165" i="15"/>
  <c r="E76" i="13"/>
  <c r="E64" i="13"/>
  <c r="O59" i="13"/>
  <c r="P59" i="13" s="1"/>
  <c r="E48" i="13"/>
  <c r="O43" i="13"/>
  <c r="Q43" i="13" s="1"/>
  <c r="E32" i="13"/>
  <c r="O27" i="13"/>
  <c r="E16" i="13"/>
  <c r="O11" i="13"/>
  <c r="Q11" i="13" s="1"/>
  <c r="O166" i="14"/>
  <c r="E163" i="14"/>
  <c r="E162" i="14"/>
  <c r="E150" i="14"/>
  <c r="E137" i="14"/>
  <c r="E109" i="14"/>
  <c r="E108" i="14"/>
  <c r="E107" i="14"/>
  <c r="E106" i="14"/>
  <c r="E81" i="14"/>
  <c r="E80" i="14"/>
  <c r="E79" i="14"/>
  <c r="E62" i="14"/>
  <c r="E41" i="14"/>
  <c r="E40" i="14"/>
  <c r="E39" i="14"/>
  <c r="E21" i="14"/>
  <c r="E20" i="14"/>
  <c r="E19" i="14"/>
  <c r="E91" i="18"/>
  <c r="D131" i="16"/>
  <c r="E131" i="16"/>
  <c r="D61" i="16"/>
  <c r="E61" i="16"/>
  <c r="P76" i="13"/>
  <c r="P41" i="16"/>
  <c r="Q41" i="16"/>
  <c r="Q21" i="16"/>
  <c r="E96" i="15"/>
  <c r="E97" i="15"/>
  <c r="E112" i="15"/>
  <c r="E113" i="15"/>
  <c r="E128" i="15"/>
  <c r="E129" i="15"/>
  <c r="E144" i="15"/>
  <c r="E145" i="15"/>
  <c r="E160" i="15"/>
  <c r="E161" i="15"/>
  <c r="O79" i="13"/>
  <c r="O63" i="13"/>
  <c r="O47" i="13"/>
  <c r="O31" i="13"/>
  <c r="Q31" i="13" s="1"/>
  <c r="O15" i="13"/>
  <c r="O162" i="14"/>
  <c r="E159" i="14"/>
  <c r="E158" i="14"/>
  <c r="E146" i="14"/>
  <c r="E133" i="14"/>
  <c r="E132" i="14"/>
  <c r="E121" i="14"/>
  <c r="E120" i="14"/>
  <c r="O106" i="14"/>
  <c r="E101" i="14"/>
  <c r="E100" i="14"/>
  <c r="E99" i="14"/>
  <c r="E98" i="14"/>
  <c r="E77" i="14"/>
  <c r="E76" i="14"/>
  <c r="E75" i="14"/>
  <c r="E74" i="14"/>
  <c r="E57" i="14"/>
  <c r="E56" i="14"/>
  <c r="E55" i="14"/>
  <c r="E54" i="14"/>
  <c r="E37" i="14"/>
  <c r="E36" i="14"/>
  <c r="E35" i="14"/>
  <c r="E17" i="14"/>
  <c r="E16" i="14"/>
  <c r="E9" i="17"/>
  <c r="E26" i="17"/>
  <c r="E67" i="17"/>
  <c r="D147" i="16"/>
  <c r="E147" i="16"/>
  <c r="P77" i="16"/>
  <c r="Q77" i="16"/>
  <c r="E7" i="17"/>
  <c r="E25" i="17"/>
  <c r="E43" i="17"/>
  <c r="E65" i="17"/>
  <c r="P89" i="16"/>
  <c r="D29" i="16"/>
  <c r="E29" i="16"/>
  <c r="E140" i="15"/>
  <c r="E141" i="15"/>
  <c r="E156" i="15"/>
  <c r="E157" i="15"/>
  <c r="E86" i="13"/>
  <c r="E56" i="13"/>
  <c r="E40" i="13"/>
  <c r="E24" i="13"/>
  <c r="E8" i="13"/>
  <c r="E142" i="14"/>
  <c r="E129" i="14"/>
  <c r="E117" i="14"/>
  <c r="E116" i="14"/>
  <c r="E115" i="14"/>
  <c r="E93" i="14"/>
  <c r="E92" i="14"/>
  <c r="E91" i="14"/>
  <c r="E70" i="14"/>
  <c r="E49" i="14"/>
  <c r="E48" i="14"/>
  <c r="E47" i="14"/>
  <c r="E33" i="14"/>
  <c r="E32" i="14"/>
  <c r="E31" i="14"/>
  <c r="E30" i="14"/>
  <c r="E13" i="14"/>
  <c r="E12" i="14"/>
  <c r="I168" i="16"/>
  <c r="E74" i="18"/>
  <c r="E75" i="18"/>
  <c r="D163" i="16"/>
  <c r="E163" i="16"/>
  <c r="D99" i="16"/>
  <c r="E99" i="16"/>
  <c r="P49" i="16"/>
  <c r="Q49" i="16"/>
  <c r="D37" i="16"/>
  <c r="E37" i="16"/>
  <c r="D19" i="16"/>
  <c r="E19" i="16"/>
  <c r="E154" i="14"/>
  <c r="E141" i="14"/>
  <c r="E140" i="14"/>
  <c r="E114" i="14"/>
  <c r="E89" i="14"/>
  <c r="E88" i="14"/>
  <c r="E87" i="14"/>
  <c r="E86" i="14"/>
  <c r="E69" i="14"/>
  <c r="E68" i="14"/>
  <c r="E67" i="14"/>
  <c r="E46" i="14"/>
  <c r="E29" i="14"/>
  <c r="E28" i="14"/>
  <c r="E27" i="14"/>
  <c r="E26" i="14"/>
  <c r="E10" i="14"/>
  <c r="E138" i="18"/>
  <c r="E139" i="18"/>
  <c r="E154" i="18"/>
  <c r="E155" i="18"/>
  <c r="E8" i="18"/>
  <c r="E9" i="18"/>
  <c r="E24" i="18"/>
  <c r="E25" i="18"/>
  <c r="E40" i="18"/>
  <c r="E41" i="18"/>
  <c r="E56" i="18"/>
  <c r="E57" i="18"/>
  <c r="E72" i="18"/>
  <c r="E73" i="18"/>
  <c r="E88" i="18"/>
  <c r="E89" i="18"/>
  <c r="E104" i="18"/>
  <c r="E105" i="18"/>
  <c r="E120" i="18"/>
  <c r="E121" i="18"/>
  <c r="E136" i="18"/>
  <c r="E137" i="18"/>
  <c r="E152" i="18"/>
  <c r="E153" i="18"/>
  <c r="O164" i="16"/>
  <c r="O148" i="16"/>
  <c r="P148" i="16" s="1"/>
  <c r="O132" i="16"/>
  <c r="P132" i="16" s="1"/>
  <c r="O116" i="16"/>
  <c r="Q116" i="16" s="1"/>
  <c r="O100" i="16"/>
  <c r="Q100" i="16" s="1"/>
  <c r="E7" i="18"/>
  <c r="E22" i="18"/>
  <c r="E23" i="18"/>
  <c r="E38" i="18"/>
  <c r="E39" i="18"/>
  <c r="E54" i="18"/>
  <c r="E55" i="18"/>
  <c r="E70" i="18"/>
  <c r="E71" i="18"/>
  <c r="E86" i="18"/>
  <c r="E87" i="18"/>
  <c r="E102" i="18"/>
  <c r="E103" i="18"/>
  <c r="E118" i="18"/>
  <c r="E119" i="18"/>
  <c r="E134" i="18"/>
  <c r="E135" i="18"/>
  <c r="E150" i="18"/>
  <c r="E151" i="18"/>
  <c r="E166" i="18"/>
  <c r="O166" i="16"/>
  <c r="P166" i="16" s="1"/>
  <c r="O150" i="16"/>
  <c r="P150" i="16" s="1"/>
  <c r="O134" i="16"/>
  <c r="Q134" i="16" s="1"/>
  <c r="O118" i="16"/>
  <c r="P118" i="16" s="1"/>
  <c r="O102" i="16"/>
  <c r="P102" i="16" s="1"/>
  <c r="E77" i="16"/>
  <c r="Q66" i="16"/>
  <c r="E65" i="16"/>
  <c r="E55" i="16"/>
  <c r="E49" i="16"/>
  <c r="E39" i="16"/>
  <c r="E33" i="16"/>
  <c r="E91" i="17"/>
  <c r="E93" i="17"/>
  <c r="E97" i="17"/>
  <c r="E99" i="17"/>
  <c r="E101" i="17"/>
  <c r="E107" i="17"/>
  <c r="E113" i="17"/>
  <c r="E115" i="17"/>
  <c r="E117" i="17"/>
  <c r="E119" i="17"/>
  <c r="E121" i="17"/>
  <c r="E123" i="17"/>
  <c r="E125" i="17"/>
  <c r="E129" i="17"/>
  <c r="E131" i="17"/>
  <c r="E133" i="17"/>
  <c r="E135" i="17"/>
  <c r="E137" i="17"/>
  <c r="E139" i="17"/>
  <c r="E141" i="17"/>
  <c r="E143" i="17"/>
  <c r="E145" i="17"/>
  <c r="E147" i="17"/>
  <c r="E149" i="17"/>
  <c r="E151" i="17"/>
  <c r="E153" i="17"/>
  <c r="E155" i="17"/>
  <c r="E157" i="17"/>
  <c r="E159" i="17"/>
  <c r="E161" i="17"/>
  <c r="E20" i="18"/>
  <c r="E21" i="18"/>
  <c r="E36" i="18"/>
  <c r="E37" i="18"/>
  <c r="E52" i="18"/>
  <c r="E53" i="18"/>
  <c r="E68" i="18"/>
  <c r="E69" i="18"/>
  <c r="E84" i="18"/>
  <c r="E85" i="18"/>
  <c r="E100" i="18"/>
  <c r="E101" i="18"/>
  <c r="E116" i="18"/>
  <c r="E117" i="18"/>
  <c r="E133" i="18"/>
  <c r="E148" i="18"/>
  <c r="E149" i="18"/>
  <c r="E165" i="18"/>
  <c r="E157" i="16"/>
  <c r="O152" i="16"/>
  <c r="P152" i="16" s="1"/>
  <c r="E141" i="16"/>
  <c r="O136" i="16"/>
  <c r="P136" i="16" s="1"/>
  <c r="E125" i="16"/>
  <c r="O120" i="16"/>
  <c r="P120" i="16" s="1"/>
  <c r="E109" i="16"/>
  <c r="O104" i="16"/>
  <c r="P104" i="16" s="1"/>
  <c r="E93" i="16"/>
  <c r="D75" i="16"/>
  <c r="D63" i="16"/>
  <c r="O154" i="16"/>
  <c r="Q154" i="16" s="1"/>
  <c r="O138" i="16"/>
  <c r="P138" i="16" s="1"/>
  <c r="O122" i="16"/>
  <c r="P122" i="16" s="1"/>
  <c r="O106" i="16"/>
  <c r="P106" i="16" s="1"/>
  <c r="O90" i="16"/>
  <c r="Q90" i="16" s="1"/>
  <c r="E112" i="18"/>
  <c r="E113" i="18"/>
  <c r="E128" i="18"/>
  <c r="E129" i="18"/>
  <c r="E144" i="18"/>
  <c r="E145" i="18"/>
  <c r="E160" i="18"/>
  <c r="E161" i="18"/>
  <c r="O156" i="16"/>
  <c r="P156" i="16" s="1"/>
  <c r="O140" i="16"/>
  <c r="Q140" i="16" s="1"/>
  <c r="O124" i="16"/>
  <c r="P124" i="16" s="1"/>
  <c r="O108" i="16"/>
  <c r="O92" i="16"/>
  <c r="P92" i="16" s="1"/>
  <c r="D87" i="16"/>
  <c r="D71" i="16"/>
  <c r="Q19" i="16"/>
  <c r="Q11" i="16"/>
  <c r="E46" i="18"/>
  <c r="E47" i="18"/>
  <c r="E62" i="18"/>
  <c r="E63" i="18"/>
  <c r="E78" i="18"/>
  <c r="E79" i="18"/>
  <c r="E94" i="18"/>
  <c r="E95" i="18"/>
  <c r="E110" i="18"/>
  <c r="E111" i="18"/>
  <c r="E126" i="18"/>
  <c r="E127" i="18"/>
  <c r="E142" i="18"/>
  <c r="E143" i="18"/>
  <c r="E158" i="18"/>
  <c r="E159" i="18"/>
  <c r="O158" i="16"/>
  <c r="P158" i="16" s="1"/>
  <c r="O142" i="16"/>
  <c r="Q142" i="16" s="1"/>
  <c r="O126" i="16"/>
  <c r="P126" i="16" s="1"/>
  <c r="O110" i="16"/>
  <c r="P110" i="16" s="1"/>
  <c r="O94" i="16"/>
  <c r="P94" i="16" s="1"/>
  <c r="O13" i="18"/>
  <c r="O29" i="18"/>
  <c r="O45" i="18"/>
  <c r="O61" i="18"/>
  <c r="O77" i="18"/>
  <c r="O93" i="18"/>
  <c r="O109" i="18"/>
  <c r="O125" i="18"/>
  <c r="O141" i="18"/>
  <c r="O157" i="18"/>
  <c r="O21" i="18"/>
  <c r="O37" i="18"/>
  <c r="O53" i="18"/>
  <c r="O69" i="18"/>
  <c r="O85" i="18"/>
  <c r="O101" i="18"/>
  <c r="O117" i="18"/>
  <c r="O133" i="18"/>
  <c r="O149" i="18"/>
  <c r="O165" i="18"/>
  <c r="P147" i="16"/>
  <c r="Q147" i="16"/>
  <c r="P115" i="16"/>
  <c r="Q115" i="16"/>
  <c r="P99" i="16"/>
  <c r="Q99" i="16"/>
  <c r="P133" i="16"/>
  <c r="Q133" i="16"/>
  <c r="P117" i="16"/>
  <c r="Q117" i="16"/>
  <c r="P101" i="16"/>
  <c r="Q101" i="16"/>
  <c r="Q156" i="16"/>
  <c r="P135" i="16"/>
  <c r="Q135" i="16"/>
  <c r="P119" i="16"/>
  <c r="Q119" i="16"/>
  <c r="P108" i="16"/>
  <c r="Q108" i="16"/>
  <c r="P103" i="16"/>
  <c r="Q103" i="16"/>
  <c r="P137" i="16"/>
  <c r="Q137" i="16"/>
  <c r="Q121" i="16"/>
  <c r="Q105" i="16"/>
  <c r="P160" i="16"/>
  <c r="Q160" i="16"/>
  <c r="P144" i="16"/>
  <c r="Q144" i="16"/>
  <c r="P139" i="16"/>
  <c r="P128" i="16"/>
  <c r="Q128" i="16"/>
  <c r="P123" i="16"/>
  <c r="Q123" i="16"/>
  <c r="P112" i="16"/>
  <c r="Q112" i="16"/>
  <c r="P107" i="16"/>
  <c r="Q107" i="16"/>
  <c r="P96" i="16"/>
  <c r="Q96" i="16"/>
  <c r="P162" i="16"/>
  <c r="Q162" i="16"/>
  <c r="P157" i="16"/>
  <c r="Q157" i="16"/>
  <c r="P146" i="16"/>
  <c r="P125" i="16"/>
  <c r="P114" i="16"/>
  <c r="Q114" i="16"/>
  <c r="P109" i="16"/>
  <c r="Q109" i="16"/>
  <c r="P98" i="16"/>
  <c r="Q98" i="16"/>
  <c r="P93" i="16"/>
  <c r="Q93" i="16"/>
  <c r="P164" i="16"/>
  <c r="Q164" i="16"/>
  <c r="P159" i="16"/>
  <c r="Q159" i="16"/>
  <c r="P143" i="16"/>
  <c r="Q143" i="16"/>
  <c r="P127" i="16"/>
  <c r="P111" i="16"/>
  <c r="Q111" i="16"/>
  <c r="P95" i="16"/>
  <c r="Q95" i="16"/>
  <c r="Q166" i="16"/>
  <c r="P161" i="16"/>
  <c r="Q161" i="16"/>
  <c r="P129" i="16"/>
  <c r="Q129" i="16"/>
  <c r="P87" i="16"/>
  <c r="P83" i="16"/>
  <c r="P71" i="16"/>
  <c r="P67" i="16"/>
  <c r="P59" i="16"/>
  <c r="Q42" i="16"/>
  <c r="P39" i="16"/>
  <c r="P26" i="16"/>
  <c r="Q26" i="16"/>
  <c r="P18" i="16"/>
  <c r="Q18" i="16"/>
  <c r="E166" i="16"/>
  <c r="E164" i="16"/>
  <c r="E162" i="16"/>
  <c r="E160" i="16"/>
  <c r="E158" i="16"/>
  <c r="E156" i="16"/>
  <c r="E154" i="16"/>
  <c r="E152" i="16"/>
  <c r="E150" i="16"/>
  <c r="E148" i="16"/>
  <c r="E146" i="16"/>
  <c r="E144" i="16"/>
  <c r="E142" i="16"/>
  <c r="E140" i="16"/>
  <c r="E138" i="16"/>
  <c r="E136" i="16"/>
  <c r="E134" i="16"/>
  <c r="E132" i="16"/>
  <c r="E130" i="16"/>
  <c r="E128" i="16"/>
  <c r="E126" i="16"/>
  <c r="E124" i="16"/>
  <c r="E122" i="16"/>
  <c r="E120" i="16"/>
  <c r="E118" i="16"/>
  <c r="E116" i="16"/>
  <c r="E114" i="16"/>
  <c r="E112" i="16"/>
  <c r="E110" i="16"/>
  <c r="E108" i="16"/>
  <c r="E106" i="16"/>
  <c r="E104" i="16"/>
  <c r="E102" i="16"/>
  <c r="E100" i="16"/>
  <c r="E98" i="16"/>
  <c r="E96" i="16"/>
  <c r="E94" i="16"/>
  <c r="E92" i="16"/>
  <c r="P52" i="16"/>
  <c r="Q52" i="16"/>
  <c r="Q43" i="16"/>
  <c r="P36" i="16"/>
  <c r="Q36" i="16"/>
  <c r="Q27" i="16"/>
  <c r="D86" i="16"/>
  <c r="E86" i="16"/>
  <c r="D82" i="16"/>
  <c r="E82" i="16"/>
  <c r="D78" i="16"/>
  <c r="E78" i="16"/>
  <c r="D74" i="16"/>
  <c r="E74" i="16"/>
  <c r="P46" i="16"/>
  <c r="Q46" i="16"/>
  <c r="P30" i="16"/>
  <c r="Q30" i="16"/>
  <c r="P24" i="16"/>
  <c r="Q24" i="16"/>
  <c r="P16" i="16"/>
  <c r="Q16" i="16"/>
  <c r="P50" i="16"/>
  <c r="P34" i="16"/>
  <c r="Q34" i="16"/>
  <c r="Q25" i="16"/>
  <c r="P22" i="16"/>
  <c r="Q22" i="16"/>
  <c r="P14" i="16"/>
  <c r="Q14" i="16"/>
  <c r="P6" i="16"/>
  <c r="Q6" i="16"/>
  <c r="P28" i="16"/>
  <c r="Q28" i="16"/>
  <c r="D88" i="16"/>
  <c r="E88" i="16"/>
  <c r="D84" i="16"/>
  <c r="E84" i="16"/>
  <c r="D80" i="16"/>
  <c r="E80" i="16"/>
  <c r="D76" i="16"/>
  <c r="E76" i="16"/>
  <c r="Q54" i="16"/>
  <c r="Q45" i="16"/>
  <c r="P38" i="16"/>
  <c r="Q38" i="16"/>
  <c r="Q29" i="16"/>
  <c r="Q88" i="16"/>
  <c r="O86" i="16"/>
  <c r="Q84" i="16"/>
  <c r="O82" i="16"/>
  <c r="O78" i="16"/>
  <c r="Q76" i="16"/>
  <c r="O74" i="16"/>
  <c r="Q72" i="16"/>
  <c r="Q68" i="16"/>
  <c r="Q64" i="16"/>
  <c r="Q56" i="16"/>
  <c r="P48" i="16"/>
  <c r="Q48" i="16"/>
  <c r="P32" i="16"/>
  <c r="Q32" i="16"/>
  <c r="E72" i="16"/>
  <c r="E70" i="16"/>
  <c r="E68" i="16"/>
  <c r="E66" i="16"/>
  <c r="E64" i="16"/>
  <c r="E62" i="16"/>
  <c r="E60" i="16"/>
  <c r="E58" i="16"/>
  <c r="E56" i="16"/>
  <c r="E54" i="16"/>
  <c r="E52" i="16"/>
  <c r="E50" i="16"/>
  <c r="E48" i="16"/>
  <c r="E46" i="16"/>
  <c r="E44" i="16"/>
  <c r="E42" i="16"/>
  <c r="E40" i="16"/>
  <c r="E38" i="16"/>
  <c r="E36" i="16"/>
  <c r="E34" i="16"/>
  <c r="E32" i="16"/>
  <c r="E30" i="16"/>
  <c r="E28" i="16"/>
  <c r="E26" i="16"/>
  <c r="E24" i="16"/>
  <c r="E22" i="16"/>
  <c r="E20" i="16"/>
  <c r="E18" i="16"/>
  <c r="E16" i="16"/>
  <c r="E14" i="16"/>
  <c r="E12" i="16"/>
  <c r="E10" i="16"/>
  <c r="E8" i="16"/>
  <c r="E6" i="16"/>
  <c r="L169" i="16"/>
  <c r="F14" i="23" s="1"/>
  <c r="L167" i="16"/>
  <c r="C169" i="16"/>
  <c r="C167" i="16"/>
  <c r="C168" i="16"/>
  <c r="M169" i="16"/>
  <c r="M167" i="16"/>
  <c r="M168" i="16"/>
  <c r="D5" i="16"/>
  <c r="O5" i="16"/>
  <c r="M167" i="17"/>
  <c r="E5" i="16"/>
  <c r="E8" i="17"/>
  <c r="E12" i="17"/>
  <c r="G168" i="16"/>
  <c r="G169" i="16"/>
  <c r="H168" i="16"/>
  <c r="H169" i="16"/>
  <c r="H167" i="16"/>
  <c r="L168" i="16"/>
  <c r="I169" i="16"/>
  <c r="I167" i="16"/>
  <c r="G169" i="17"/>
  <c r="G168" i="17"/>
  <c r="G167" i="17"/>
  <c r="K169" i="16"/>
  <c r="F10" i="23" s="1"/>
  <c r="K167" i="16"/>
  <c r="G167" i="16"/>
  <c r="H168" i="17"/>
  <c r="H167" i="17"/>
  <c r="H169" i="17"/>
  <c r="E6" i="17"/>
  <c r="E10" i="17"/>
  <c r="E14" i="17"/>
  <c r="E23" i="17"/>
  <c r="I168" i="17"/>
  <c r="I167" i="17"/>
  <c r="I169" i="17"/>
  <c r="E21" i="17"/>
  <c r="E31" i="17"/>
  <c r="E39" i="17"/>
  <c r="E47" i="17"/>
  <c r="E55" i="17"/>
  <c r="K167" i="17"/>
  <c r="K169" i="17"/>
  <c r="E19" i="17"/>
  <c r="L167" i="17"/>
  <c r="L169" i="17"/>
  <c r="L168" i="17"/>
  <c r="E17" i="17"/>
  <c r="E29" i="17"/>
  <c r="E37" i="17"/>
  <c r="E45" i="17"/>
  <c r="E53" i="17"/>
  <c r="C169" i="17"/>
  <c r="C168" i="17"/>
  <c r="M169" i="17"/>
  <c r="F12" i="24" s="1"/>
  <c r="M168" i="17"/>
  <c r="E15" i="17"/>
  <c r="O28" i="17"/>
  <c r="O36" i="17"/>
  <c r="O44" i="17"/>
  <c r="O52" i="17"/>
  <c r="O60" i="17"/>
  <c r="O68" i="17"/>
  <c r="O76" i="17"/>
  <c r="C169" i="18"/>
  <c r="C168" i="18"/>
  <c r="C167" i="18"/>
  <c r="D169" i="17"/>
  <c r="F10" i="24" s="1"/>
  <c r="D168" i="17"/>
  <c r="D167" i="17"/>
  <c r="O5" i="17"/>
  <c r="E5" i="17"/>
  <c r="O26" i="17"/>
  <c r="O34" i="17"/>
  <c r="O42" i="17"/>
  <c r="O50" i="17"/>
  <c r="O58" i="17"/>
  <c r="O66" i="17"/>
  <c r="O74" i="17"/>
  <c r="C167" i="17"/>
  <c r="D169" i="18"/>
  <c r="F17" i="24" s="1"/>
  <c r="E5" i="18"/>
  <c r="D168" i="18"/>
  <c r="D167" i="18"/>
  <c r="G168" i="18"/>
  <c r="G167" i="18"/>
  <c r="G169" i="18"/>
  <c r="H167" i="18"/>
  <c r="H169" i="18"/>
  <c r="H168" i="18"/>
  <c r="I167" i="18"/>
  <c r="I169" i="18"/>
  <c r="I168" i="18"/>
  <c r="E15" i="18"/>
  <c r="K169" i="18"/>
  <c r="K168" i="18"/>
  <c r="K167" i="18"/>
  <c r="L169" i="18"/>
  <c r="L168" i="18"/>
  <c r="L167" i="18"/>
  <c r="E11" i="18"/>
  <c r="M169" i="18"/>
  <c r="F19" i="24" s="1"/>
  <c r="M168" i="18"/>
  <c r="M167" i="18"/>
  <c r="P152" i="13"/>
  <c r="Q152" i="13"/>
  <c r="P136" i="13"/>
  <c r="Q136" i="13"/>
  <c r="P120" i="13"/>
  <c r="Q120" i="13"/>
  <c r="P104" i="13"/>
  <c r="Q104" i="13"/>
  <c r="P128" i="13"/>
  <c r="Q128" i="13"/>
  <c r="P158" i="13"/>
  <c r="Q158" i="13"/>
  <c r="P142" i="13"/>
  <c r="Q142" i="13"/>
  <c r="P126" i="13"/>
  <c r="Q126" i="13"/>
  <c r="P110" i="13"/>
  <c r="Q110" i="13"/>
  <c r="P94" i="13"/>
  <c r="Q94" i="13"/>
  <c r="P164" i="13"/>
  <c r="Q164" i="13"/>
  <c r="P148" i="13"/>
  <c r="Q148" i="13"/>
  <c r="P132" i="13"/>
  <c r="Q132" i="13"/>
  <c r="P116" i="13"/>
  <c r="Q116" i="13"/>
  <c r="P100" i="13"/>
  <c r="Q100" i="13"/>
  <c r="P87" i="13"/>
  <c r="Q87" i="13"/>
  <c r="P154" i="13"/>
  <c r="Q154" i="13"/>
  <c r="P138" i="13"/>
  <c r="Q138" i="13"/>
  <c r="P122" i="13"/>
  <c r="Q122" i="13"/>
  <c r="P90" i="13"/>
  <c r="Q90" i="13"/>
  <c r="P112" i="13"/>
  <c r="Q112" i="13"/>
  <c r="P83" i="13"/>
  <c r="Q83" i="13"/>
  <c r="P160" i="13"/>
  <c r="Q160" i="13"/>
  <c r="P166" i="13"/>
  <c r="Q166" i="13"/>
  <c r="P150" i="13"/>
  <c r="Q150" i="13"/>
  <c r="P134" i="13"/>
  <c r="Q134" i="13"/>
  <c r="P118" i="13"/>
  <c r="Q118" i="13"/>
  <c r="P102" i="13"/>
  <c r="Q102" i="13"/>
  <c r="P156" i="13"/>
  <c r="Q156" i="13"/>
  <c r="P140" i="13"/>
  <c r="Q140" i="13"/>
  <c r="P124" i="13"/>
  <c r="Q124" i="13"/>
  <c r="P108" i="13"/>
  <c r="Q108" i="13"/>
  <c r="P92" i="13"/>
  <c r="Q92" i="13"/>
  <c r="P144" i="13"/>
  <c r="Q144" i="13"/>
  <c r="P162" i="13"/>
  <c r="Q162" i="13"/>
  <c r="P146" i="13"/>
  <c r="Q146" i="13"/>
  <c r="P130" i="13"/>
  <c r="Q130" i="13"/>
  <c r="P114" i="13"/>
  <c r="Q114" i="13"/>
  <c r="P98" i="13"/>
  <c r="Q98" i="13"/>
  <c r="P81" i="13"/>
  <c r="P64" i="13"/>
  <c r="Q64" i="13"/>
  <c r="D57" i="13"/>
  <c r="E57" i="13"/>
  <c r="P53" i="13"/>
  <c r="Q53" i="13"/>
  <c r="P48" i="13"/>
  <c r="Q48" i="13"/>
  <c r="P37" i="13"/>
  <c r="P32" i="13"/>
  <c r="Q32" i="13"/>
  <c r="P16" i="13"/>
  <c r="Q16" i="13"/>
  <c r="P66" i="13"/>
  <c r="Q66" i="13"/>
  <c r="D59" i="13"/>
  <c r="E59" i="13"/>
  <c r="P55" i="13"/>
  <c r="Q55" i="13"/>
  <c r="P50" i="13"/>
  <c r="Q50" i="13"/>
  <c r="P39" i="13"/>
  <c r="Q39" i="13"/>
  <c r="P34" i="13"/>
  <c r="Q34" i="13"/>
  <c r="P23" i="13"/>
  <c r="Q23" i="13"/>
  <c r="P18" i="13"/>
  <c r="Q18" i="13"/>
  <c r="P7" i="13"/>
  <c r="Q7" i="13"/>
  <c r="D61" i="13"/>
  <c r="E61" i="13"/>
  <c r="P52" i="13"/>
  <c r="Q52" i="13"/>
  <c r="P41" i="13"/>
  <c r="Q41" i="13"/>
  <c r="P36" i="13"/>
  <c r="Q36" i="13"/>
  <c r="P25" i="13"/>
  <c r="Q25" i="13"/>
  <c r="P20" i="13"/>
  <c r="Q20" i="13"/>
  <c r="P9" i="13"/>
  <c r="Q9" i="13"/>
  <c r="Q88" i="13"/>
  <c r="E88" i="13"/>
  <c r="E79" i="13"/>
  <c r="E73" i="13"/>
  <c r="D63" i="13"/>
  <c r="E63" i="13"/>
  <c r="P54" i="13"/>
  <c r="Q54" i="13"/>
  <c r="P43" i="13"/>
  <c r="P38" i="13"/>
  <c r="Q38" i="13"/>
  <c r="P27" i="13"/>
  <c r="Q27" i="13"/>
  <c r="P22" i="13"/>
  <c r="Q22" i="13"/>
  <c r="P11" i="13"/>
  <c r="P6" i="13"/>
  <c r="Q6" i="13"/>
  <c r="O84" i="13"/>
  <c r="D65" i="13"/>
  <c r="E65" i="13"/>
  <c r="P61" i="13"/>
  <c r="Q61" i="13"/>
  <c r="P56" i="13"/>
  <c r="Q56" i="13"/>
  <c r="P45" i="13"/>
  <c r="Q45" i="13"/>
  <c r="P40" i="13"/>
  <c r="Q40" i="13"/>
  <c r="P29" i="13"/>
  <c r="Q29" i="13"/>
  <c r="P24" i="13"/>
  <c r="Q24" i="13"/>
  <c r="Q13" i="13"/>
  <c r="P8" i="13"/>
  <c r="Q8" i="13"/>
  <c r="Q82" i="13"/>
  <c r="P78" i="13"/>
  <c r="P72" i="13"/>
  <c r="D71" i="13"/>
  <c r="E71" i="13"/>
  <c r="D69" i="13"/>
  <c r="E69" i="13"/>
  <c r="D67" i="13"/>
  <c r="E67" i="13"/>
  <c r="P63" i="13"/>
  <c r="Q63" i="13"/>
  <c r="P58" i="13"/>
  <c r="Q58" i="13"/>
  <c r="P47" i="13"/>
  <c r="Q47" i="13"/>
  <c r="P42" i="13"/>
  <c r="Q42" i="13"/>
  <c r="P31" i="13"/>
  <c r="P26" i="13"/>
  <c r="Q26" i="13"/>
  <c r="P15" i="13"/>
  <c r="Q15" i="13"/>
  <c r="P10" i="13"/>
  <c r="Q10" i="13"/>
  <c r="E87" i="13"/>
  <c r="O86" i="13"/>
  <c r="O80" i="13"/>
  <c r="Q77" i="13"/>
  <c r="P70" i="13"/>
  <c r="P68" i="13"/>
  <c r="P65" i="13"/>
  <c r="Q65" i="13"/>
  <c r="P60" i="13"/>
  <c r="Q60" i="13"/>
  <c r="D53" i="13"/>
  <c r="E53" i="13"/>
  <c r="P49" i="13"/>
  <c r="P44" i="13"/>
  <c r="Q44" i="13"/>
  <c r="P33" i="13"/>
  <c r="Q33" i="13"/>
  <c r="P17" i="13"/>
  <c r="Q17" i="13"/>
  <c r="E84" i="13"/>
  <c r="E81" i="13"/>
  <c r="P69" i="13"/>
  <c r="Q69" i="13"/>
  <c r="P67" i="13"/>
  <c r="Q67" i="13"/>
  <c r="P62" i="13"/>
  <c r="Q62" i="13"/>
  <c r="D55" i="13"/>
  <c r="E55" i="13"/>
  <c r="P51" i="13"/>
  <c r="Q51" i="13"/>
  <c r="P46" i="13"/>
  <c r="Q46" i="13"/>
  <c r="P35" i="13"/>
  <c r="Q35" i="13"/>
  <c r="P30" i="13"/>
  <c r="Q30" i="13"/>
  <c r="P19" i="13"/>
  <c r="Q19" i="13"/>
  <c r="E51" i="13"/>
  <c r="E49" i="13"/>
  <c r="E47" i="13"/>
  <c r="E45" i="13"/>
  <c r="E43" i="13"/>
  <c r="E41" i="13"/>
  <c r="E39" i="13"/>
  <c r="E37" i="13"/>
  <c r="E35" i="13"/>
  <c r="E33" i="13"/>
  <c r="E31" i="13"/>
  <c r="E29" i="13"/>
  <c r="E27" i="13"/>
  <c r="E25" i="13"/>
  <c r="E23" i="13"/>
  <c r="E21" i="13"/>
  <c r="E19" i="13"/>
  <c r="E17" i="13"/>
  <c r="E15" i="13"/>
  <c r="E13" i="13"/>
  <c r="E11" i="13"/>
  <c r="E9" i="13"/>
  <c r="E7" i="13"/>
  <c r="I168" i="13"/>
  <c r="I169" i="13"/>
  <c r="I167" i="13"/>
  <c r="L168" i="13"/>
  <c r="L169" i="13"/>
  <c r="E14" i="23" s="1"/>
  <c r="L167" i="13"/>
  <c r="C169" i="13"/>
  <c r="C167" i="13"/>
  <c r="C168" i="13"/>
  <c r="M169" i="13"/>
  <c r="M167" i="13"/>
  <c r="M168" i="13"/>
  <c r="O5" i="13"/>
  <c r="G169" i="13"/>
  <c r="D10" i="23" s="1"/>
  <c r="G167" i="13"/>
  <c r="G168" i="13"/>
  <c r="K168" i="13"/>
  <c r="K169" i="13"/>
  <c r="E10" i="23" s="1"/>
  <c r="K167" i="13"/>
  <c r="H168" i="13"/>
  <c r="H169" i="13"/>
  <c r="D14" i="23" s="1"/>
  <c r="H167" i="13"/>
  <c r="K169" i="14"/>
  <c r="K168" i="14"/>
  <c r="K167" i="14"/>
  <c r="L169" i="14"/>
  <c r="L168" i="14"/>
  <c r="L167" i="14"/>
  <c r="C169" i="14"/>
  <c r="D10" i="24" s="1"/>
  <c r="C168" i="14"/>
  <c r="C167" i="14"/>
  <c r="M169" i="14"/>
  <c r="E12" i="24" s="1"/>
  <c r="M168" i="14"/>
  <c r="M167" i="14"/>
  <c r="D168" i="14"/>
  <c r="D167" i="14"/>
  <c r="D169" i="14"/>
  <c r="E10" i="24" s="1"/>
  <c r="E5" i="14"/>
  <c r="G167" i="14"/>
  <c r="G169" i="14"/>
  <c r="G168" i="14"/>
  <c r="H167" i="14"/>
  <c r="H169" i="14"/>
  <c r="H168" i="14"/>
  <c r="I169" i="14"/>
  <c r="D12" i="24" s="1"/>
  <c r="I168" i="14"/>
  <c r="I167" i="14"/>
  <c r="K169" i="15"/>
  <c r="K168" i="15"/>
  <c r="K167" i="15"/>
  <c r="L169" i="15"/>
  <c r="L168" i="15"/>
  <c r="L167" i="15"/>
  <c r="M169" i="15"/>
  <c r="E19" i="24" s="1"/>
  <c r="M168" i="15"/>
  <c r="M167" i="15"/>
  <c r="E7" i="15"/>
  <c r="C169" i="15"/>
  <c r="D17" i="24" s="1"/>
  <c r="C168" i="15"/>
  <c r="C167" i="15"/>
  <c r="D169" i="15"/>
  <c r="E17" i="24" s="1"/>
  <c r="E5" i="15"/>
  <c r="D168" i="15"/>
  <c r="D167" i="15"/>
  <c r="E16" i="15"/>
  <c r="G168" i="15"/>
  <c r="G167" i="15"/>
  <c r="G169" i="15"/>
  <c r="O7" i="15"/>
  <c r="H167" i="15"/>
  <c r="H169" i="15"/>
  <c r="H168" i="15"/>
  <c r="I167" i="15"/>
  <c r="O5" i="15"/>
  <c r="I169" i="15"/>
  <c r="D19" i="24" s="1"/>
  <c r="I168" i="15"/>
  <c r="O13" i="15"/>
  <c r="Q132" i="16" l="1"/>
  <c r="Q130" i="16"/>
  <c r="Q12" i="16"/>
  <c r="P75" i="16"/>
  <c r="Q151" i="16"/>
  <c r="Q80" i="16"/>
  <c r="P154" i="16"/>
  <c r="Q33" i="16"/>
  <c r="P40" i="16"/>
  <c r="Q81" i="16"/>
  <c r="Q12" i="13"/>
  <c r="Q14" i="13"/>
  <c r="Q21" i="13"/>
  <c r="Q106" i="13"/>
  <c r="P74" i="13"/>
  <c r="Q28" i="13"/>
  <c r="O168" i="14"/>
  <c r="Q96" i="13"/>
  <c r="Q111" i="13"/>
  <c r="P113" i="13"/>
  <c r="P145" i="13"/>
  <c r="D5" i="24"/>
  <c r="E5" i="24" s="1"/>
  <c r="F5" i="24" s="1"/>
  <c r="G5" i="24" s="1"/>
  <c r="H5" i="24" s="1"/>
  <c r="D5" i="23"/>
  <c r="Q102" i="16"/>
  <c r="Q121" i="13"/>
  <c r="Q113" i="16"/>
  <c r="Q133" i="13"/>
  <c r="Q20" i="16"/>
  <c r="P100" i="16"/>
  <c r="Q155" i="16"/>
  <c r="P140" i="16"/>
  <c r="Q152" i="16"/>
  <c r="Q141" i="13"/>
  <c r="Q61" i="16"/>
  <c r="P79" i="16"/>
  <c r="F6" i="24"/>
  <c r="F18" i="23"/>
  <c r="Q126" i="16"/>
  <c r="Q138" i="16"/>
  <c r="Q120" i="16"/>
  <c r="Q57" i="16"/>
  <c r="Q131" i="16"/>
  <c r="Q165" i="16"/>
  <c r="P44" i="16"/>
  <c r="P55" i="16"/>
  <c r="Q97" i="16"/>
  <c r="Q150" i="16"/>
  <c r="Q148" i="16"/>
  <c r="Q141" i="16"/>
  <c r="P142" i="16"/>
  <c r="Q136" i="16"/>
  <c r="Q92" i="16"/>
  <c r="Q62" i="16"/>
  <c r="Q47" i="16"/>
  <c r="Q155" i="13"/>
  <c r="E18" i="23"/>
  <c r="E6" i="24"/>
  <c r="Q104" i="16"/>
  <c r="Q118" i="16"/>
  <c r="H13" i="24"/>
  <c r="F13" i="24"/>
  <c r="E13" i="24"/>
  <c r="Q60" i="16"/>
  <c r="Q153" i="16"/>
  <c r="Q123" i="13"/>
  <c r="F11" i="23"/>
  <c r="H11" i="23"/>
  <c r="E11" i="23"/>
  <c r="P90" i="16"/>
  <c r="H20" i="24"/>
  <c r="E20" i="24"/>
  <c r="F20" i="24"/>
  <c r="H15" i="23"/>
  <c r="E15" i="23"/>
  <c r="F15" i="23"/>
  <c r="D6" i="24"/>
  <c r="D18" i="23"/>
  <c r="Q145" i="16"/>
  <c r="Q169" i="19"/>
  <c r="P169" i="19"/>
  <c r="P167" i="19"/>
  <c r="P168" i="19"/>
  <c r="Q167" i="19"/>
  <c r="Q168" i="19"/>
  <c r="Q131" i="13"/>
  <c r="P131" i="13"/>
  <c r="P135" i="13"/>
  <c r="Q135" i="13"/>
  <c r="P153" i="13"/>
  <c r="Q153" i="13"/>
  <c r="P137" i="13"/>
  <c r="Q137" i="13"/>
  <c r="Q124" i="16"/>
  <c r="Q149" i="16"/>
  <c r="Q13" i="16"/>
  <c r="Q10" i="16"/>
  <c r="Q91" i="16"/>
  <c r="Q8" i="16"/>
  <c r="Q163" i="16"/>
  <c r="P63" i="16"/>
  <c r="P58" i="16"/>
  <c r="Q58" i="16"/>
  <c r="E167" i="13"/>
  <c r="P57" i="13"/>
  <c r="Q94" i="16"/>
  <c r="Q158" i="16"/>
  <c r="Q106" i="16"/>
  <c r="O167" i="18"/>
  <c r="P79" i="13"/>
  <c r="Q79" i="13"/>
  <c r="D167" i="13"/>
  <c r="O169" i="18"/>
  <c r="Q59" i="13"/>
  <c r="P134" i="16"/>
  <c r="P116" i="16"/>
  <c r="Q110" i="16"/>
  <c r="Q122" i="16"/>
  <c r="O168" i="18"/>
  <c r="P86" i="16"/>
  <c r="Q86" i="16"/>
  <c r="P74" i="16"/>
  <c r="Q74" i="16"/>
  <c r="P78" i="16"/>
  <c r="Q78" i="16"/>
  <c r="P82" i="16"/>
  <c r="Q82" i="16"/>
  <c r="O169" i="17"/>
  <c r="E169" i="16"/>
  <c r="D169" i="16"/>
  <c r="E168" i="18"/>
  <c r="E167" i="18"/>
  <c r="E169" i="18"/>
  <c r="E168" i="16"/>
  <c r="E167" i="16"/>
  <c r="O168" i="16"/>
  <c r="Q5" i="16"/>
  <c r="P5" i="16"/>
  <c r="O169" i="16"/>
  <c r="O167" i="16"/>
  <c r="D168" i="16"/>
  <c r="D167" i="16"/>
  <c r="E169" i="17"/>
  <c r="E168" i="17"/>
  <c r="E167" i="17"/>
  <c r="O168" i="17"/>
  <c r="O167" i="17"/>
  <c r="Q84" i="13"/>
  <c r="P84" i="13"/>
  <c r="E168" i="13"/>
  <c r="P80" i="13"/>
  <c r="Q80" i="13"/>
  <c r="P86" i="13"/>
  <c r="Q86" i="13"/>
  <c r="E168" i="15"/>
  <c r="E167" i="15"/>
  <c r="E169" i="15"/>
  <c r="O169" i="13"/>
  <c r="O167" i="13"/>
  <c r="O168" i="13"/>
  <c r="Q5" i="13"/>
  <c r="P5" i="13"/>
  <c r="E168" i="14"/>
  <c r="E167" i="14"/>
  <c r="E169" i="14"/>
  <c r="D168" i="13"/>
  <c r="O169" i="15"/>
  <c r="O168" i="15"/>
  <c r="O167" i="15"/>
  <c r="O169" i="14"/>
  <c r="E169" i="13"/>
  <c r="D7" i="23" s="1"/>
  <c r="E7" i="23" s="1"/>
  <c r="F7" i="23" s="1"/>
  <c r="G7" i="23" s="1"/>
  <c r="H7" i="23" s="1"/>
  <c r="D169" i="13"/>
  <c r="D6" i="23" s="1"/>
  <c r="E6" i="23" s="1"/>
  <c r="F6" i="23" s="1"/>
  <c r="G6" i="23" s="1"/>
  <c r="H6" i="23" s="1"/>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5" i="2"/>
  <c r="C6" i="6"/>
  <c r="G6" i="6"/>
  <c r="H6" i="6"/>
  <c r="I6" i="6"/>
  <c r="K6" i="6"/>
  <c r="L6" i="6"/>
  <c r="M6" i="6"/>
  <c r="C7" i="6"/>
  <c r="G7" i="6"/>
  <c r="H7" i="6"/>
  <c r="I7" i="6"/>
  <c r="K7" i="6"/>
  <c r="L7" i="6"/>
  <c r="M7" i="6"/>
  <c r="C8" i="6"/>
  <c r="G8" i="6"/>
  <c r="H8" i="6"/>
  <c r="I8" i="6"/>
  <c r="K8" i="6"/>
  <c r="L8" i="6"/>
  <c r="M8" i="6"/>
  <c r="C9" i="6"/>
  <c r="G9" i="6"/>
  <c r="H9" i="6"/>
  <c r="I9" i="6"/>
  <c r="K9" i="6"/>
  <c r="L9" i="6"/>
  <c r="M9" i="6"/>
  <c r="C10" i="6"/>
  <c r="G10" i="6"/>
  <c r="H10" i="6"/>
  <c r="I10" i="6"/>
  <c r="K10" i="6"/>
  <c r="L10" i="6"/>
  <c r="M10" i="6"/>
  <c r="C11" i="6"/>
  <c r="G11" i="6"/>
  <c r="H11" i="6"/>
  <c r="I11" i="6"/>
  <c r="K11" i="6"/>
  <c r="L11" i="6"/>
  <c r="M11" i="6"/>
  <c r="C12" i="6"/>
  <c r="G12" i="6"/>
  <c r="H12" i="6"/>
  <c r="I12" i="6"/>
  <c r="K12" i="6"/>
  <c r="L12" i="6"/>
  <c r="M12" i="6"/>
  <c r="C13" i="6"/>
  <c r="G13" i="6"/>
  <c r="H13" i="6"/>
  <c r="I13" i="6"/>
  <c r="K13" i="6"/>
  <c r="L13" i="6"/>
  <c r="M13" i="6"/>
  <c r="C14" i="6"/>
  <c r="G14" i="6"/>
  <c r="H14" i="6"/>
  <c r="I14" i="6"/>
  <c r="K14" i="6"/>
  <c r="L14" i="6"/>
  <c r="M14" i="6"/>
  <c r="C15" i="6"/>
  <c r="G15" i="6"/>
  <c r="H15" i="6"/>
  <c r="I15" i="6"/>
  <c r="K15" i="6"/>
  <c r="L15" i="6"/>
  <c r="M15" i="6"/>
  <c r="C16" i="6"/>
  <c r="G16" i="6"/>
  <c r="H16" i="6"/>
  <c r="I16" i="6"/>
  <c r="K16" i="6"/>
  <c r="L16" i="6"/>
  <c r="M16" i="6"/>
  <c r="C17" i="6"/>
  <c r="G17" i="6"/>
  <c r="H17" i="6"/>
  <c r="I17" i="6"/>
  <c r="K17" i="6"/>
  <c r="L17" i="6"/>
  <c r="M17" i="6"/>
  <c r="C18" i="6"/>
  <c r="G18" i="6"/>
  <c r="H18" i="6"/>
  <c r="I18" i="6"/>
  <c r="K18" i="6"/>
  <c r="L18" i="6"/>
  <c r="M18" i="6"/>
  <c r="C19" i="6"/>
  <c r="G19" i="6"/>
  <c r="H19" i="6"/>
  <c r="I19" i="6"/>
  <c r="K19" i="6"/>
  <c r="L19" i="6"/>
  <c r="M19" i="6"/>
  <c r="C20" i="6"/>
  <c r="G20" i="6"/>
  <c r="H20" i="6"/>
  <c r="I20" i="6"/>
  <c r="K20" i="6"/>
  <c r="L20" i="6"/>
  <c r="M20" i="6"/>
  <c r="C21" i="6"/>
  <c r="G21" i="6"/>
  <c r="H21" i="6"/>
  <c r="I21" i="6"/>
  <c r="K21" i="6"/>
  <c r="L21" i="6"/>
  <c r="M21" i="6"/>
  <c r="C22" i="6"/>
  <c r="G22" i="6"/>
  <c r="H22" i="6"/>
  <c r="I22" i="6"/>
  <c r="K22" i="6"/>
  <c r="L22" i="6"/>
  <c r="M22" i="6"/>
  <c r="C23" i="6"/>
  <c r="G23" i="6"/>
  <c r="H23" i="6"/>
  <c r="I23" i="6"/>
  <c r="K23" i="6"/>
  <c r="L23" i="6"/>
  <c r="M23" i="6"/>
  <c r="C24" i="6"/>
  <c r="G24" i="6"/>
  <c r="H24" i="6"/>
  <c r="I24" i="6"/>
  <c r="K24" i="6"/>
  <c r="L24" i="6"/>
  <c r="M24" i="6"/>
  <c r="C25" i="6"/>
  <c r="G25" i="6"/>
  <c r="H25" i="6"/>
  <c r="I25" i="6"/>
  <c r="K25" i="6"/>
  <c r="L25" i="6"/>
  <c r="M25" i="6"/>
  <c r="C26" i="6"/>
  <c r="G26" i="6"/>
  <c r="H26" i="6"/>
  <c r="I26" i="6"/>
  <c r="K26" i="6"/>
  <c r="L26" i="6"/>
  <c r="M26" i="6"/>
  <c r="C27" i="6"/>
  <c r="G27" i="6"/>
  <c r="H27" i="6"/>
  <c r="I27" i="6"/>
  <c r="K27" i="6"/>
  <c r="L27" i="6"/>
  <c r="M27" i="6"/>
  <c r="C28" i="6"/>
  <c r="G28" i="6"/>
  <c r="H28" i="6"/>
  <c r="I28" i="6"/>
  <c r="K28" i="6"/>
  <c r="L28" i="6"/>
  <c r="M28" i="6"/>
  <c r="C29" i="6"/>
  <c r="G29" i="6"/>
  <c r="H29" i="6"/>
  <c r="I29" i="6"/>
  <c r="K29" i="6"/>
  <c r="L29" i="6"/>
  <c r="M29" i="6"/>
  <c r="C30" i="6"/>
  <c r="G30" i="6"/>
  <c r="H30" i="6"/>
  <c r="I30" i="6"/>
  <c r="K30" i="6"/>
  <c r="L30" i="6"/>
  <c r="M30" i="6"/>
  <c r="C31" i="6"/>
  <c r="G31" i="6"/>
  <c r="H31" i="6"/>
  <c r="I31" i="6"/>
  <c r="K31" i="6"/>
  <c r="L31" i="6"/>
  <c r="M31" i="6"/>
  <c r="C32" i="6"/>
  <c r="G32" i="6"/>
  <c r="H32" i="6"/>
  <c r="I32" i="6"/>
  <c r="K32" i="6"/>
  <c r="L32" i="6"/>
  <c r="M32" i="6"/>
  <c r="C33" i="6"/>
  <c r="G33" i="6"/>
  <c r="H33" i="6"/>
  <c r="I33" i="6"/>
  <c r="K33" i="6"/>
  <c r="L33" i="6"/>
  <c r="M33" i="6"/>
  <c r="C34" i="6"/>
  <c r="G34" i="6"/>
  <c r="H34" i="6"/>
  <c r="I34" i="6"/>
  <c r="K34" i="6"/>
  <c r="L34" i="6"/>
  <c r="M34" i="6"/>
  <c r="C35" i="6"/>
  <c r="E35" i="6" s="1"/>
  <c r="G35" i="6"/>
  <c r="H35" i="6"/>
  <c r="I35" i="6"/>
  <c r="K35" i="6"/>
  <c r="L35" i="6"/>
  <c r="M35" i="6"/>
  <c r="C36" i="6"/>
  <c r="G36" i="6"/>
  <c r="H36" i="6"/>
  <c r="I36" i="6"/>
  <c r="K36" i="6"/>
  <c r="L36" i="6"/>
  <c r="M36" i="6"/>
  <c r="C37" i="6"/>
  <c r="G37" i="6"/>
  <c r="H37" i="6"/>
  <c r="I37" i="6"/>
  <c r="K37" i="6"/>
  <c r="L37" i="6"/>
  <c r="M37" i="6"/>
  <c r="C38" i="6"/>
  <c r="G38" i="6"/>
  <c r="H38" i="6"/>
  <c r="I38" i="6"/>
  <c r="K38" i="6"/>
  <c r="L38" i="6"/>
  <c r="M38" i="6"/>
  <c r="C39" i="6"/>
  <c r="G39" i="6"/>
  <c r="H39" i="6"/>
  <c r="I39" i="6"/>
  <c r="K39" i="6"/>
  <c r="L39" i="6"/>
  <c r="M39" i="6"/>
  <c r="C40" i="6"/>
  <c r="G40" i="6"/>
  <c r="H40" i="6"/>
  <c r="I40" i="6"/>
  <c r="K40" i="6"/>
  <c r="L40" i="6"/>
  <c r="M40" i="6"/>
  <c r="C41" i="6"/>
  <c r="G41" i="6"/>
  <c r="H41" i="6"/>
  <c r="I41" i="6"/>
  <c r="K41" i="6"/>
  <c r="L41" i="6"/>
  <c r="M41" i="6"/>
  <c r="C42" i="6"/>
  <c r="G42" i="6"/>
  <c r="H42" i="6"/>
  <c r="I42" i="6"/>
  <c r="K42" i="6"/>
  <c r="L42" i="6"/>
  <c r="M42" i="6"/>
  <c r="C43" i="6"/>
  <c r="G43" i="6"/>
  <c r="H43" i="6"/>
  <c r="I43" i="6"/>
  <c r="K43" i="6"/>
  <c r="L43" i="6"/>
  <c r="M43" i="6"/>
  <c r="C44" i="6"/>
  <c r="G44" i="6"/>
  <c r="H44" i="6"/>
  <c r="I44" i="6"/>
  <c r="K44" i="6"/>
  <c r="L44" i="6"/>
  <c r="M44" i="6"/>
  <c r="C45" i="6"/>
  <c r="G45" i="6"/>
  <c r="H45" i="6"/>
  <c r="I45" i="6"/>
  <c r="K45" i="6"/>
  <c r="L45" i="6"/>
  <c r="M45" i="6"/>
  <c r="C46" i="6"/>
  <c r="G46" i="6"/>
  <c r="H46" i="6"/>
  <c r="I46" i="6"/>
  <c r="K46" i="6"/>
  <c r="L46" i="6"/>
  <c r="M46" i="6"/>
  <c r="C47" i="6"/>
  <c r="G47" i="6"/>
  <c r="H47" i="6"/>
  <c r="I47" i="6"/>
  <c r="K47" i="6"/>
  <c r="L47" i="6"/>
  <c r="M47" i="6"/>
  <c r="C48" i="6"/>
  <c r="G48" i="6"/>
  <c r="H48" i="6"/>
  <c r="I48" i="6"/>
  <c r="K48" i="6"/>
  <c r="L48" i="6"/>
  <c r="M48" i="6"/>
  <c r="C49" i="6"/>
  <c r="G49" i="6"/>
  <c r="H49" i="6"/>
  <c r="I49" i="6"/>
  <c r="K49" i="6"/>
  <c r="L49" i="6"/>
  <c r="M49" i="6"/>
  <c r="C50" i="6"/>
  <c r="G50" i="6"/>
  <c r="H50" i="6"/>
  <c r="I50" i="6"/>
  <c r="K50" i="6"/>
  <c r="L50" i="6"/>
  <c r="M50" i="6"/>
  <c r="C51" i="6"/>
  <c r="E51" i="6" s="1"/>
  <c r="G51" i="6"/>
  <c r="H51" i="6"/>
  <c r="I51" i="6"/>
  <c r="K51" i="6"/>
  <c r="L51" i="6"/>
  <c r="M51" i="6"/>
  <c r="C52" i="6"/>
  <c r="G52" i="6"/>
  <c r="H52" i="6"/>
  <c r="I52" i="6"/>
  <c r="K52" i="6"/>
  <c r="L52" i="6"/>
  <c r="M52" i="6"/>
  <c r="C53" i="6"/>
  <c r="G53" i="6"/>
  <c r="H53" i="6"/>
  <c r="I53" i="6"/>
  <c r="K53" i="6"/>
  <c r="L53" i="6"/>
  <c r="M53" i="6"/>
  <c r="C54" i="6"/>
  <c r="G54" i="6"/>
  <c r="H54" i="6"/>
  <c r="I54" i="6"/>
  <c r="K54" i="6"/>
  <c r="L54" i="6"/>
  <c r="M54" i="6"/>
  <c r="C55" i="6"/>
  <c r="G55" i="6"/>
  <c r="H55" i="6"/>
  <c r="I55" i="6"/>
  <c r="K55" i="6"/>
  <c r="L55" i="6"/>
  <c r="M55" i="6"/>
  <c r="C56" i="6"/>
  <c r="G56" i="6"/>
  <c r="H56" i="6"/>
  <c r="I56" i="6"/>
  <c r="K56" i="6"/>
  <c r="L56" i="6"/>
  <c r="M56" i="6"/>
  <c r="C57" i="6"/>
  <c r="G57" i="6"/>
  <c r="H57" i="6"/>
  <c r="I57" i="6"/>
  <c r="K57" i="6"/>
  <c r="L57" i="6"/>
  <c r="M57" i="6"/>
  <c r="C58" i="6"/>
  <c r="G58" i="6"/>
  <c r="H58" i="6"/>
  <c r="I58" i="6"/>
  <c r="K58" i="6"/>
  <c r="L58" i="6"/>
  <c r="M58" i="6"/>
  <c r="C59" i="6"/>
  <c r="G59" i="6"/>
  <c r="H59" i="6"/>
  <c r="I59" i="6"/>
  <c r="K59" i="6"/>
  <c r="L59" i="6"/>
  <c r="M59" i="6"/>
  <c r="C60" i="6"/>
  <c r="G60" i="6"/>
  <c r="H60" i="6"/>
  <c r="I60" i="6"/>
  <c r="K60" i="6"/>
  <c r="L60" i="6"/>
  <c r="M60" i="6"/>
  <c r="C61" i="6"/>
  <c r="G61" i="6"/>
  <c r="H61" i="6"/>
  <c r="I61" i="6"/>
  <c r="K61" i="6"/>
  <c r="L61" i="6"/>
  <c r="M61" i="6"/>
  <c r="C62" i="6"/>
  <c r="G62" i="6"/>
  <c r="H62" i="6"/>
  <c r="I62" i="6"/>
  <c r="K62" i="6"/>
  <c r="L62" i="6"/>
  <c r="M62" i="6"/>
  <c r="C63" i="6"/>
  <c r="G63" i="6"/>
  <c r="H63" i="6"/>
  <c r="I63" i="6"/>
  <c r="K63" i="6"/>
  <c r="L63" i="6"/>
  <c r="M63" i="6"/>
  <c r="C64" i="6"/>
  <c r="G64" i="6"/>
  <c r="H64" i="6"/>
  <c r="I64" i="6"/>
  <c r="K64" i="6"/>
  <c r="L64" i="6"/>
  <c r="M64" i="6"/>
  <c r="C65" i="6"/>
  <c r="G65" i="6"/>
  <c r="H65" i="6"/>
  <c r="I65" i="6"/>
  <c r="K65" i="6"/>
  <c r="L65" i="6"/>
  <c r="M65" i="6"/>
  <c r="C66" i="6"/>
  <c r="G66" i="6"/>
  <c r="H66" i="6"/>
  <c r="I66" i="6"/>
  <c r="K66" i="6"/>
  <c r="L66" i="6"/>
  <c r="M66" i="6"/>
  <c r="C67" i="6"/>
  <c r="G67" i="6"/>
  <c r="H67" i="6"/>
  <c r="I67" i="6"/>
  <c r="K67" i="6"/>
  <c r="L67" i="6"/>
  <c r="M67" i="6"/>
  <c r="C68" i="6"/>
  <c r="G68" i="6"/>
  <c r="H68" i="6"/>
  <c r="I68" i="6"/>
  <c r="K68" i="6"/>
  <c r="L68" i="6"/>
  <c r="M68" i="6"/>
  <c r="C69" i="6"/>
  <c r="G69" i="6"/>
  <c r="H69" i="6"/>
  <c r="I69" i="6"/>
  <c r="K69" i="6"/>
  <c r="L69" i="6"/>
  <c r="M69" i="6"/>
  <c r="C70" i="6"/>
  <c r="G70" i="6"/>
  <c r="H70" i="6"/>
  <c r="I70" i="6"/>
  <c r="K70" i="6"/>
  <c r="L70" i="6"/>
  <c r="M70" i="6"/>
  <c r="C71" i="6"/>
  <c r="G71" i="6"/>
  <c r="H71" i="6"/>
  <c r="I71" i="6"/>
  <c r="K71" i="6"/>
  <c r="L71" i="6"/>
  <c r="M71" i="6"/>
  <c r="C72" i="6"/>
  <c r="G72" i="6"/>
  <c r="H72" i="6"/>
  <c r="I72" i="6"/>
  <c r="K72" i="6"/>
  <c r="L72" i="6"/>
  <c r="M72" i="6"/>
  <c r="C73" i="6"/>
  <c r="G73" i="6"/>
  <c r="H73" i="6"/>
  <c r="I73" i="6"/>
  <c r="K73" i="6"/>
  <c r="L73" i="6"/>
  <c r="M73" i="6"/>
  <c r="C74" i="6"/>
  <c r="G74" i="6"/>
  <c r="H74" i="6"/>
  <c r="I74" i="6"/>
  <c r="K74" i="6"/>
  <c r="L74" i="6"/>
  <c r="M74" i="6"/>
  <c r="C75" i="6"/>
  <c r="G75" i="6"/>
  <c r="H75" i="6"/>
  <c r="I75" i="6"/>
  <c r="K75" i="6"/>
  <c r="L75" i="6"/>
  <c r="M75" i="6"/>
  <c r="C76" i="6"/>
  <c r="G76" i="6"/>
  <c r="H76" i="6"/>
  <c r="I76" i="6"/>
  <c r="K76" i="6"/>
  <c r="L76" i="6"/>
  <c r="M76" i="6"/>
  <c r="C77" i="6"/>
  <c r="G77" i="6"/>
  <c r="H77" i="6"/>
  <c r="I77" i="6"/>
  <c r="K77" i="6"/>
  <c r="L77" i="6"/>
  <c r="M77" i="6"/>
  <c r="C78" i="6"/>
  <c r="G78" i="6"/>
  <c r="H78" i="6"/>
  <c r="I78" i="6"/>
  <c r="K78" i="6"/>
  <c r="L78" i="6"/>
  <c r="M78" i="6"/>
  <c r="C79" i="6"/>
  <c r="G79" i="6"/>
  <c r="H79" i="6"/>
  <c r="I79" i="6"/>
  <c r="K79" i="6"/>
  <c r="L79" i="6"/>
  <c r="M79" i="6"/>
  <c r="C80" i="6"/>
  <c r="G80" i="6"/>
  <c r="H80" i="6"/>
  <c r="I80" i="6"/>
  <c r="K80" i="6"/>
  <c r="L80" i="6"/>
  <c r="M80" i="6"/>
  <c r="C81" i="6"/>
  <c r="G81" i="6"/>
  <c r="H81" i="6"/>
  <c r="I81" i="6"/>
  <c r="K81" i="6"/>
  <c r="L81" i="6"/>
  <c r="M81" i="6"/>
  <c r="C82" i="6"/>
  <c r="G82" i="6"/>
  <c r="H82" i="6"/>
  <c r="I82" i="6"/>
  <c r="K82" i="6"/>
  <c r="L82" i="6"/>
  <c r="M82" i="6"/>
  <c r="C83" i="6"/>
  <c r="G83" i="6"/>
  <c r="H83" i="6"/>
  <c r="I83" i="6"/>
  <c r="K83" i="6"/>
  <c r="L83" i="6"/>
  <c r="M83" i="6"/>
  <c r="C84" i="6"/>
  <c r="G84" i="6"/>
  <c r="H84" i="6"/>
  <c r="I84" i="6"/>
  <c r="K84" i="6"/>
  <c r="L84" i="6"/>
  <c r="M84" i="6"/>
  <c r="C85" i="6"/>
  <c r="G85" i="6"/>
  <c r="H85" i="6"/>
  <c r="I85" i="6"/>
  <c r="K85" i="6"/>
  <c r="L85" i="6"/>
  <c r="M85" i="6"/>
  <c r="C86" i="6"/>
  <c r="G86" i="6"/>
  <c r="H86" i="6"/>
  <c r="I86" i="6"/>
  <c r="K86" i="6"/>
  <c r="L86" i="6"/>
  <c r="M86" i="6"/>
  <c r="C87" i="6"/>
  <c r="G87" i="6"/>
  <c r="H87" i="6"/>
  <c r="I87" i="6"/>
  <c r="K87" i="6"/>
  <c r="L87" i="6"/>
  <c r="M87" i="6"/>
  <c r="C88" i="6"/>
  <c r="G88" i="6"/>
  <c r="H88" i="6"/>
  <c r="I88" i="6"/>
  <c r="K88" i="6"/>
  <c r="L88" i="6"/>
  <c r="M88" i="6"/>
  <c r="C89" i="6"/>
  <c r="G89" i="6"/>
  <c r="H89" i="6"/>
  <c r="I89" i="6"/>
  <c r="K89" i="6"/>
  <c r="L89" i="6"/>
  <c r="M89" i="6"/>
  <c r="C90" i="6"/>
  <c r="G90" i="6"/>
  <c r="H90" i="6"/>
  <c r="I90" i="6"/>
  <c r="K90" i="6"/>
  <c r="L90" i="6"/>
  <c r="M90" i="6"/>
  <c r="C91" i="6"/>
  <c r="E91" i="6" s="1"/>
  <c r="G91" i="6"/>
  <c r="H91" i="6"/>
  <c r="I91" i="6"/>
  <c r="K91" i="6"/>
  <c r="L91" i="6"/>
  <c r="M91" i="6"/>
  <c r="C92" i="6"/>
  <c r="G92" i="6"/>
  <c r="H92" i="6"/>
  <c r="I92" i="6"/>
  <c r="K92" i="6"/>
  <c r="L92" i="6"/>
  <c r="M92" i="6"/>
  <c r="C93" i="6"/>
  <c r="G93" i="6"/>
  <c r="H93" i="6"/>
  <c r="I93" i="6"/>
  <c r="K93" i="6"/>
  <c r="L93" i="6"/>
  <c r="M93" i="6"/>
  <c r="C94" i="6"/>
  <c r="G94" i="6"/>
  <c r="H94" i="6"/>
  <c r="I94" i="6"/>
  <c r="K94" i="6"/>
  <c r="L94" i="6"/>
  <c r="M94" i="6"/>
  <c r="C95" i="6"/>
  <c r="G95" i="6"/>
  <c r="H95" i="6"/>
  <c r="I95" i="6"/>
  <c r="K95" i="6"/>
  <c r="L95" i="6"/>
  <c r="M95" i="6"/>
  <c r="C96" i="6"/>
  <c r="G96" i="6"/>
  <c r="H96" i="6"/>
  <c r="I96" i="6"/>
  <c r="K96" i="6"/>
  <c r="L96" i="6"/>
  <c r="M96" i="6"/>
  <c r="C97" i="6"/>
  <c r="G97" i="6"/>
  <c r="H97" i="6"/>
  <c r="I97" i="6"/>
  <c r="K97" i="6"/>
  <c r="L97" i="6"/>
  <c r="M97" i="6"/>
  <c r="C98" i="6"/>
  <c r="G98" i="6"/>
  <c r="H98" i="6"/>
  <c r="I98" i="6"/>
  <c r="K98" i="6"/>
  <c r="L98" i="6"/>
  <c r="M98" i="6"/>
  <c r="C99" i="6"/>
  <c r="G99" i="6"/>
  <c r="H99" i="6"/>
  <c r="I99" i="6"/>
  <c r="K99" i="6"/>
  <c r="L99" i="6"/>
  <c r="M99" i="6"/>
  <c r="C100" i="6"/>
  <c r="G100" i="6"/>
  <c r="H100" i="6"/>
  <c r="I100" i="6"/>
  <c r="K100" i="6"/>
  <c r="L100" i="6"/>
  <c r="M100" i="6"/>
  <c r="C101" i="6"/>
  <c r="G101" i="6"/>
  <c r="H101" i="6"/>
  <c r="I101" i="6"/>
  <c r="K101" i="6"/>
  <c r="L101" i="6"/>
  <c r="M101" i="6"/>
  <c r="C102" i="6"/>
  <c r="G102" i="6"/>
  <c r="H102" i="6"/>
  <c r="I102" i="6"/>
  <c r="K102" i="6"/>
  <c r="L102" i="6"/>
  <c r="M102" i="6"/>
  <c r="C103" i="6"/>
  <c r="G103" i="6"/>
  <c r="H103" i="6"/>
  <c r="I103" i="6"/>
  <c r="K103" i="6"/>
  <c r="L103" i="6"/>
  <c r="M103" i="6"/>
  <c r="C104" i="6"/>
  <c r="G104" i="6"/>
  <c r="H104" i="6"/>
  <c r="I104" i="6"/>
  <c r="K104" i="6"/>
  <c r="L104" i="6"/>
  <c r="M104" i="6"/>
  <c r="C105" i="6"/>
  <c r="G105" i="6"/>
  <c r="H105" i="6"/>
  <c r="I105" i="6"/>
  <c r="K105" i="6"/>
  <c r="L105" i="6"/>
  <c r="M105" i="6"/>
  <c r="C106" i="6"/>
  <c r="G106" i="6"/>
  <c r="H106" i="6"/>
  <c r="I106" i="6"/>
  <c r="K106" i="6"/>
  <c r="L106" i="6"/>
  <c r="M106" i="6"/>
  <c r="C107" i="6"/>
  <c r="E107" i="6" s="1"/>
  <c r="G107" i="6"/>
  <c r="H107" i="6"/>
  <c r="I107" i="6"/>
  <c r="K107" i="6"/>
  <c r="L107" i="6"/>
  <c r="M107" i="6"/>
  <c r="C108" i="6"/>
  <c r="G108" i="6"/>
  <c r="H108" i="6"/>
  <c r="I108" i="6"/>
  <c r="K108" i="6"/>
  <c r="L108" i="6"/>
  <c r="M108" i="6"/>
  <c r="C109" i="6"/>
  <c r="G109" i="6"/>
  <c r="H109" i="6"/>
  <c r="I109" i="6"/>
  <c r="K109" i="6"/>
  <c r="L109" i="6"/>
  <c r="M109" i="6"/>
  <c r="C110" i="6"/>
  <c r="G110" i="6"/>
  <c r="H110" i="6"/>
  <c r="I110" i="6"/>
  <c r="K110" i="6"/>
  <c r="L110" i="6"/>
  <c r="M110" i="6"/>
  <c r="C111" i="6"/>
  <c r="G111" i="6"/>
  <c r="H111" i="6"/>
  <c r="I111" i="6"/>
  <c r="K111" i="6"/>
  <c r="L111" i="6"/>
  <c r="M111" i="6"/>
  <c r="C112" i="6"/>
  <c r="G112" i="6"/>
  <c r="H112" i="6"/>
  <c r="I112" i="6"/>
  <c r="K112" i="6"/>
  <c r="L112" i="6"/>
  <c r="M112" i="6"/>
  <c r="C113" i="6"/>
  <c r="G113" i="6"/>
  <c r="H113" i="6"/>
  <c r="I113" i="6"/>
  <c r="K113" i="6"/>
  <c r="L113" i="6"/>
  <c r="M113" i="6"/>
  <c r="C114" i="6"/>
  <c r="G114" i="6"/>
  <c r="H114" i="6"/>
  <c r="I114" i="6"/>
  <c r="K114" i="6"/>
  <c r="L114" i="6"/>
  <c r="M114" i="6"/>
  <c r="C115" i="6"/>
  <c r="G115" i="6"/>
  <c r="H115" i="6"/>
  <c r="I115" i="6"/>
  <c r="K115" i="6"/>
  <c r="L115" i="6"/>
  <c r="M115" i="6"/>
  <c r="C116" i="6"/>
  <c r="G116" i="6"/>
  <c r="H116" i="6"/>
  <c r="I116" i="6"/>
  <c r="K116" i="6"/>
  <c r="L116" i="6"/>
  <c r="M116" i="6"/>
  <c r="C117" i="6"/>
  <c r="G117" i="6"/>
  <c r="H117" i="6"/>
  <c r="I117" i="6"/>
  <c r="K117" i="6"/>
  <c r="L117" i="6"/>
  <c r="M117" i="6"/>
  <c r="C118" i="6"/>
  <c r="G118" i="6"/>
  <c r="H118" i="6"/>
  <c r="I118" i="6"/>
  <c r="K118" i="6"/>
  <c r="L118" i="6"/>
  <c r="M118" i="6"/>
  <c r="C119" i="6"/>
  <c r="G119" i="6"/>
  <c r="H119" i="6"/>
  <c r="I119" i="6"/>
  <c r="K119" i="6"/>
  <c r="L119" i="6"/>
  <c r="M119" i="6"/>
  <c r="C120" i="6"/>
  <c r="G120" i="6"/>
  <c r="H120" i="6"/>
  <c r="I120" i="6"/>
  <c r="K120" i="6"/>
  <c r="L120" i="6"/>
  <c r="M120" i="6"/>
  <c r="C121" i="6"/>
  <c r="G121" i="6"/>
  <c r="H121" i="6"/>
  <c r="I121" i="6"/>
  <c r="K121" i="6"/>
  <c r="L121" i="6"/>
  <c r="M121" i="6"/>
  <c r="C122" i="6"/>
  <c r="G122" i="6"/>
  <c r="H122" i="6"/>
  <c r="I122" i="6"/>
  <c r="K122" i="6"/>
  <c r="L122" i="6"/>
  <c r="M122" i="6"/>
  <c r="C123" i="6"/>
  <c r="E123" i="6" s="1"/>
  <c r="G123" i="6"/>
  <c r="H123" i="6"/>
  <c r="I123" i="6"/>
  <c r="K123" i="6"/>
  <c r="L123" i="6"/>
  <c r="M123" i="6"/>
  <c r="C124" i="6"/>
  <c r="G124" i="6"/>
  <c r="H124" i="6"/>
  <c r="I124" i="6"/>
  <c r="K124" i="6"/>
  <c r="L124" i="6"/>
  <c r="M124" i="6"/>
  <c r="C125" i="6"/>
  <c r="G125" i="6"/>
  <c r="H125" i="6"/>
  <c r="I125" i="6"/>
  <c r="K125" i="6"/>
  <c r="L125" i="6"/>
  <c r="M125" i="6"/>
  <c r="C126" i="6"/>
  <c r="G126" i="6"/>
  <c r="H126" i="6"/>
  <c r="I126" i="6"/>
  <c r="K126" i="6"/>
  <c r="L126" i="6"/>
  <c r="M126" i="6"/>
  <c r="C127" i="6"/>
  <c r="G127" i="6"/>
  <c r="H127" i="6"/>
  <c r="I127" i="6"/>
  <c r="K127" i="6"/>
  <c r="L127" i="6"/>
  <c r="M127" i="6"/>
  <c r="C128" i="6"/>
  <c r="G128" i="6"/>
  <c r="H128" i="6"/>
  <c r="I128" i="6"/>
  <c r="K128" i="6"/>
  <c r="L128" i="6"/>
  <c r="M128" i="6"/>
  <c r="C129" i="6"/>
  <c r="G129" i="6"/>
  <c r="H129" i="6"/>
  <c r="I129" i="6"/>
  <c r="K129" i="6"/>
  <c r="L129" i="6"/>
  <c r="M129" i="6"/>
  <c r="C130" i="6"/>
  <c r="G130" i="6"/>
  <c r="H130" i="6"/>
  <c r="I130" i="6"/>
  <c r="K130" i="6"/>
  <c r="L130" i="6"/>
  <c r="M130" i="6"/>
  <c r="C131" i="6"/>
  <c r="G131" i="6"/>
  <c r="H131" i="6"/>
  <c r="I131" i="6"/>
  <c r="K131" i="6"/>
  <c r="L131" i="6"/>
  <c r="M131" i="6"/>
  <c r="C132" i="6"/>
  <c r="G132" i="6"/>
  <c r="H132" i="6"/>
  <c r="I132" i="6"/>
  <c r="K132" i="6"/>
  <c r="L132" i="6"/>
  <c r="M132" i="6"/>
  <c r="C133" i="6"/>
  <c r="G133" i="6"/>
  <c r="H133" i="6"/>
  <c r="I133" i="6"/>
  <c r="K133" i="6"/>
  <c r="L133" i="6"/>
  <c r="M133" i="6"/>
  <c r="C134" i="6"/>
  <c r="G134" i="6"/>
  <c r="H134" i="6"/>
  <c r="I134" i="6"/>
  <c r="K134" i="6"/>
  <c r="L134" i="6"/>
  <c r="M134" i="6"/>
  <c r="C135" i="6"/>
  <c r="G135" i="6"/>
  <c r="H135" i="6"/>
  <c r="I135" i="6"/>
  <c r="K135" i="6"/>
  <c r="L135" i="6"/>
  <c r="M135" i="6"/>
  <c r="C136" i="6"/>
  <c r="G136" i="6"/>
  <c r="H136" i="6"/>
  <c r="I136" i="6"/>
  <c r="K136" i="6"/>
  <c r="L136" i="6"/>
  <c r="M136" i="6"/>
  <c r="C137" i="6"/>
  <c r="G137" i="6"/>
  <c r="H137" i="6"/>
  <c r="I137" i="6"/>
  <c r="K137" i="6"/>
  <c r="L137" i="6"/>
  <c r="M137" i="6"/>
  <c r="C138" i="6"/>
  <c r="G138" i="6"/>
  <c r="H138" i="6"/>
  <c r="I138" i="6"/>
  <c r="K138" i="6"/>
  <c r="L138" i="6"/>
  <c r="M138" i="6"/>
  <c r="C139" i="6"/>
  <c r="E139" i="6" s="1"/>
  <c r="G139" i="6"/>
  <c r="H139" i="6"/>
  <c r="I139" i="6"/>
  <c r="K139" i="6"/>
  <c r="L139" i="6"/>
  <c r="M139" i="6"/>
  <c r="C140" i="6"/>
  <c r="G140" i="6"/>
  <c r="H140" i="6"/>
  <c r="I140" i="6"/>
  <c r="K140" i="6"/>
  <c r="L140" i="6"/>
  <c r="M140" i="6"/>
  <c r="C141" i="6"/>
  <c r="G141" i="6"/>
  <c r="H141" i="6"/>
  <c r="I141" i="6"/>
  <c r="K141" i="6"/>
  <c r="L141" i="6"/>
  <c r="M141" i="6"/>
  <c r="C142" i="6"/>
  <c r="G142" i="6"/>
  <c r="H142" i="6"/>
  <c r="I142" i="6"/>
  <c r="K142" i="6"/>
  <c r="L142" i="6"/>
  <c r="M142" i="6"/>
  <c r="C143" i="6"/>
  <c r="G143" i="6"/>
  <c r="H143" i="6"/>
  <c r="I143" i="6"/>
  <c r="K143" i="6"/>
  <c r="L143" i="6"/>
  <c r="M143" i="6"/>
  <c r="C144" i="6"/>
  <c r="G144" i="6"/>
  <c r="H144" i="6"/>
  <c r="I144" i="6"/>
  <c r="K144" i="6"/>
  <c r="L144" i="6"/>
  <c r="M144" i="6"/>
  <c r="C145" i="6"/>
  <c r="G145" i="6"/>
  <c r="H145" i="6"/>
  <c r="I145" i="6"/>
  <c r="K145" i="6"/>
  <c r="L145" i="6"/>
  <c r="M145" i="6"/>
  <c r="C146" i="6"/>
  <c r="G146" i="6"/>
  <c r="H146" i="6"/>
  <c r="I146" i="6"/>
  <c r="K146" i="6"/>
  <c r="L146" i="6"/>
  <c r="M146" i="6"/>
  <c r="C147" i="6"/>
  <c r="E147" i="6" s="1"/>
  <c r="G147" i="6"/>
  <c r="H147" i="6"/>
  <c r="I147" i="6"/>
  <c r="K147" i="6"/>
  <c r="L147" i="6"/>
  <c r="M147" i="6"/>
  <c r="C148" i="6"/>
  <c r="G148" i="6"/>
  <c r="H148" i="6"/>
  <c r="I148" i="6"/>
  <c r="K148" i="6"/>
  <c r="L148" i="6"/>
  <c r="M148" i="6"/>
  <c r="C149" i="6"/>
  <c r="G149" i="6"/>
  <c r="H149" i="6"/>
  <c r="I149" i="6"/>
  <c r="K149" i="6"/>
  <c r="L149" i="6"/>
  <c r="M149" i="6"/>
  <c r="C150" i="6"/>
  <c r="G150" i="6"/>
  <c r="H150" i="6"/>
  <c r="I150" i="6"/>
  <c r="K150" i="6"/>
  <c r="L150" i="6"/>
  <c r="M150" i="6"/>
  <c r="C151" i="6"/>
  <c r="G151" i="6"/>
  <c r="H151" i="6"/>
  <c r="I151" i="6"/>
  <c r="K151" i="6"/>
  <c r="L151" i="6"/>
  <c r="M151" i="6"/>
  <c r="C152" i="6"/>
  <c r="G152" i="6"/>
  <c r="H152" i="6"/>
  <c r="I152" i="6"/>
  <c r="K152" i="6"/>
  <c r="L152" i="6"/>
  <c r="M152" i="6"/>
  <c r="C153" i="6"/>
  <c r="G153" i="6"/>
  <c r="H153" i="6"/>
  <c r="I153" i="6"/>
  <c r="K153" i="6"/>
  <c r="L153" i="6"/>
  <c r="M153" i="6"/>
  <c r="C154" i="6"/>
  <c r="G154" i="6"/>
  <c r="H154" i="6"/>
  <c r="I154" i="6"/>
  <c r="K154" i="6"/>
  <c r="L154" i="6"/>
  <c r="M154" i="6"/>
  <c r="C155" i="6"/>
  <c r="G155" i="6"/>
  <c r="H155" i="6"/>
  <c r="I155" i="6"/>
  <c r="K155" i="6"/>
  <c r="L155" i="6"/>
  <c r="M155" i="6"/>
  <c r="C156" i="6"/>
  <c r="G156" i="6"/>
  <c r="H156" i="6"/>
  <c r="I156" i="6"/>
  <c r="K156" i="6"/>
  <c r="L156" i="6"/>
  <c r="M156" i="6"/>
  <c r="C157" i="6"/>
  <c r="G157" i="6"/>
  <c r="H157" i="6"/>
  <c r="I157" i="6"/>
  <c r="K157" i="6"/>
  <c r="L157" i="6"/>
  <c r="M157" i="6"/>
  <c r="C158" i="6"/>
  <c r="G158" i="6"/>
  <c r="H158" i="6"/>
  <c r="I158" i="6"/>
  <c r="K158" i="6"/>
  <c r="L158" i="6"/>
  <c r="M158" i="6"/>
  <c r="C159" i="6"/>
  <c r="G159" i="6"/>
  <c r="H159" i="6"/>
  <c r="I159" i="6"/>
  <c r="K159" i="6"/>
  <c r="L159" i="6"/>
  <c r="M159" i="6"/>
  <c r="C160" i="6"/>
  <c r="G160" i="6"/>
  <c r="H160" i="6"/>
  <c r="I160" i="6"/>
  <c r="K160" i="6"/>
  <c r="L160" i="6"/>
  <c r="M160" i="6"/>
  <c r="C161" i="6"/>
  <c r="G161" i="6"/>
  <c r="H161" i="6"/>
  <c r="I161" i="6"/>
  <c r="K161" i="6"/>
  <c r="L161" i="6"/>
  <c r="M161" i="6"/>
  <c r="C162" i="6"/>
  <c r="G162" i="6"/>
  <c r="H162" i="6"/>
  <c r="I162" i="6"/>
  <c r="K162" i="6"/>
  <c r="L162" i="6"/>
  <c r="M162" i="6"/>
  <c r="C163" i="6"/>
  <c r="E163" i="6" s="1"/>
  <c r="G163" i="6"/>
  <c r="H163" i="6"/>
  <c r="I163" i="6"/>
  <c r="K163" i="6"/>
  <c r="L163" i="6"/>
  <c r="M163" i="6"/>
  <c r="C164" i="6"/>
  <c r="G164" i="6"/>
  <c r="H164" i="6"/>
  <c r="I164" i="6"/>
  <c r="K164" i="6"/>
  <c r="L164" i="6"/>
  <c r="M164" i="6"/>
  <c r="C165" i="6"/>
  <c r="G165" i="6"/>
  <c r="H165" i="6"/>
  <c r="I165" i="6"/>
  <c r="K165" i="6"/>
  <c r="L165" i="6"/>
  <c r="M165" i="6"/>
  <c r="C166" i="6"/>
  <c r="G166" i="6"/>
  <c r="H166" i="6"/>
  <c r="I166" i="6"/>
  <c r="K166" i="6"/>
  <c r="L166" i="6"/>
  <c r="M166" i="6"/>
  <c r="M5" i="6"/>
  <c r="L5" i="6"/>
  <c r="K5" i="6"/>
  <c r="I5" i="6"/>
  <c r="H5" i="6"/>
  <c r="G5" i="6"/>
  <c r="C5" i="6"/>
  <c r="C6" i="5"/>
  <c r="G6" i="5"/>
  <c r="H6" i="5"/>
  <c r="I6" i="5"/>
  <c r="K6" i="5"/>
  <c r="L6" i="5"/>
  <c r="M6" i="5"/>
  <c r="C7" i="5"/>
  <c r="G7" i="5"/>
  <c r="H7" i="5"/>
  <c r="I7" i="5"/>
  <c r="K7" i="5"/>
  <c r="L7" i="5"/>
  <c r="M7" i="5"/>
  <c r="C8" i="5"/>
  <c r="G8" i="5"/>
  <c r="H8" i="5"/>
  <c r="I8" i="5"/>
  <c r="K8" i="5"/>
  <c r="L8" i="5"/>
  <c r="M8" i="5"/>
  <c r="C9" i="5"/>
  <c r="G9" i="5"/>
  <c r="H9" i="5"/>
  <c r="I9" i="5"/>
  <c r="K9" i="5"/>
  <c r="L9" i="5"/>
  <c r="M9" i="5"/>
  <c r="C10" i="5"/>
  <c r="G10" i="5"/>
  <c r="H10" i="5"/>
  <c r="I10" i="5"/>
  <c r="K10" i="5"/>
  <c r="L10" i="5"/>
  <c r="M10" i="5"/>
  <c r="C11" i="5"/>
  <c r="G11" i="5"/>
  <c r="H11" i="5"/>
  <c r="I11" i="5"/>
  <c r="K11" i="5"/>
  <c r="L11" i="5"/>
  <c r="M11" i="5"/>
  <c r="C12" i="5"/>
  <c r="G12" i="5"/>
  <c r="H12" i="5"/>
  <c r="I12" i="5"/>
  <c r="K12" i="5"/>
  <c r="L12" i="5"/>
  <c r="M12" i="5"/>
  <c r="C13" i="5"/>
  <c r="G13" i="5"/>
  <c r="H13" i="5"/>
  <c r="I13" i="5"/>
  <c r="K13" i="5"/>
  <c r="L13" i="5"/>
  <c r="M13" i="5"/>
  <c r="C14" i="5"/>
  <c r="G14" i="5"/>
  <c r="H14" i="5"/>
  <c r="I14" i="5"/>
  <c r="K14" i="5"/>
  <c r="L14" i="5"/>
  <c r="M14" i="5"/>
  <c r="C15" i="5"/>
  <c r="G15" i="5"/>
  <c r="H15" i="5"/>
  <c r="I15" i="5"/>
  <c r="K15" i="5"/>
  <c r="L15" i="5"/>
  <c r="M15" i="5"/>
  <c r="C16" i="5"/>
  <c r="G16" i="5"/>
  <c r="H16" i="5"/>
  <c r="I16" i="5"/>
  <c r="K16" i="5"/>
  <c r="L16" i="5"/>
  <c r="M16" i="5"/>
  <c r="C17" i="5"/>
  <c r="G17" i="5"/>
  <c r="H17" i="5"/>
  <c r="I17" i="5"/>
  <c r="K17" i="5"/>
  <c r="L17" i="5"/>
  <c r="M17" i="5"/>
  <c r="C18" i="5"/>
  <c r="G18" i="5"/>
  <c r="H18" i="5"/>
  <c r="I18" i="5"/>
  <c r="K18" i="5"/>
  <c r="L18" i="5"/>
  <c r="M18" i="5"/>
  <c r="C19" i="5"/>
  <c r="G19" i="5"/>
  <c r="H19" i="5"/>
  <c r="I19" i="5"/>
  <c r="K19" i="5"/>
  <c r="L19" i="5"/>
  <c r="M19" i="5"/>
  <c r="C20" i="5"/>
  <c r="G20" i="5"/>
  <c r="H20" i="5"/>
  <c r="I20" i="5"/>
  <c r="K20" i="5"/>
  <c r="L20" i="5"/>
  <c r="M20" i="5"/>
  <c r="C21" i="5"/>
  <c r="G21" i="5"/>
  <c r="H21" i="5"/>
  <c r="I21" i="5"/>
  <c r="K21" i="5"/>
  <c r="L21" i="5"/>
  <c r="M21" i="5"/>
  <c r="C22" i="5"/>
  <c r="G22" i="5"/>
  <c r="H22" i="5"/>
  <c r="I22" i="5"/>
  <c r="K22" i="5"/>
  <c r="L22" i="5"/>
  <c r="M22" i="5"/>
  <c r="C23" i="5"/>
  <c r="G23" i="5"/>
  <c r="H23" i="5"/>
  <c r="I23" i="5"/>
  <c r="K23" i="5"/>
  <c r="L23" i="5"/>
  <c r="M23" i="5"/>
  <c r="C24" i="5"/>
  <c r="G24" i="5"/>
  <c r="H24" i="5"/>
  <c r="I24" i="5"/>
  <c r="K24" i="5"/>
  <c r="L24" i="5"/>
  <c r="M24" i="5"/>
  <c r="C25" i="5"/>
  <c r="G25" i="5"/>
  <c r="H25" i="5"/>
  <c r="I25" i="5"/>
  <c r="K25" i="5"/>
  <c r="L25" i="5"/>
  <c r="M25" i="5"/>
  <c r="C26" i="5"/>
  <c r="G26" i="5"/>
  <c r="H26" i="5"/>
  <c r="I26" i="5"/>
  <c r="K26" i="5"/>
  <c r="L26" i="5"/>
  <c r="M26" i="5"/>
  <c r="C27" i="5"/>
  <c r="G27" i="5"/>
  <c r="H27" i="5"/>
  <c r="I27" i="5"/>
  <c r="K27" i="5"/>
  <c r="L27" i="5"/>
  <c r="M27" i="5"/>
  <c r="C28" i="5"/>
  <c r="G28" i="5"/>
  <c r="H28" i="5"/>
  <c r="I28" i="5"/>
  <c r="K28" i="5"/>
  <c r="L28" i="5"/>
  <c r="M28" i="5"/>
  <c r="C29" i="5"/>
  <c r="G29" i="5"/>
  <c r="H29" i="5"/>
  <c r="I29" i="5"/>
  <c r="K29" i="5"/>
  <c r="L29" i="5"/>
  <c r="M29" i="5"/>
  <c r="C30" i="5"/>
  <c r="G30" i="5"/>
  <c r="H30" i="5"/>
  <c r="I30" i="5"/>
  <c r="K30" i="5"/>
  <c r="L30" i="5"/>
  <c r="M30" i="5"/>
  <c r="C31" i="5"/>
  <c r="G31" i="5"/>
  <c r="H31" i="5"/>
  <c r="I31" i="5"/>
  <c r="K31" i="5"/>
  <c r="L31" i="5"/>
  <c r="M31" i="5"/>
  <c r="C32" i="5"/>
  <c r="G32" i="5"/>
  <c r="H32" i="5"/>
  <c r="I32" i="5"/>
  <c r="K32" i="5"/>
  <c r="L32" i="5"/>
  <c r="M32" i="5"/>
  <c r="C33" i="5"/>
  <c r="G33" i="5"/>
  <c r="H33" i="5"/>
  <c r="I33" i="5"/>
  <c r="K33" i="5"/>
  <c r="L33" i="5"/>
  <c r="M33" i="5"/>
  <c r="C34" i="5"/>
  <c r="G34" i="5"/>
  <c r="H34" i="5"/>
  <c r="I34" i="5"/>
  <c r="K34" i="5"/>
  <c r="L34" i="5"/>
  <c r="M34" i="5"/>
  <c r="C35" i="5"/>
  <c r="G35" i="5"/>
  <c r="H35" i="5"/>
  <c r="I35" i="5"/>
  <c r="K35" i="5"/>
  <c r="L35" i="5"/>
  <c r="M35" i="5"/>
  <c r="C36" i="5"/>
  <c r="G36" i="5"/>
  <c r="H36" i="5"/>
  <c r="I36" i="5"/>
  <c r="K36" i="5"/>
  <c r="L36" i="5"/>
  <c r="M36" i="5"/>
  <c r="C37" i="5"/>
  <c r="G37" i="5"/>
  <c r="H37" i="5"/>
  <c r="I37" i="5"/>
  <c r="K37" i="5"/>
  <c r="L37" i="5"/>
  <c r="M37" i="5"/>
  <c r="C38" i="5"/>
  <c r="G38" i="5"/>
  <c r="H38" i="5"/>
  <c r="I38" i="5"/>
  <c r="K38" i="5"/>
  <c r="L38" i="5"/>
  <c r="M38" i="5"/>
  <c r="C39" i="5"/>
  <c r="G39" i="5"/>
  <c r="H39" i="5"/>
  <c r="I39" i="5"/>
  <c r="K39" i="5"/>
  <c r="L39" i="5"/>
  <c r="M39" i="5"/>
  <c r="C40" i="5"/>
  <c r="G40" i="5"/>
  <c r="H40" i="5"/>
  <c r="I40" i="5"/>
  <c r="K40" i="5"/>
  <c r="L40" i="5"/>
  <c r="M40" i="5"/>
  <c r="C41" i="5"/>
  <c r="G41" i="5"/>
  <c r="H41" i="5"/>
  <c r="I41" i="5"/>
  <c r="K41" i="5"/>
  <c r="L41" i="5"/>
  <c r="M41" i="5"/>
  <c r="C42" i="5"/>
  <c r="G42" i="5"/>
  <c r="H42" i="5"/>
  <c r="I42" i="5"/>
  <c r="K42" i="5"/>
  <c r="L42" i="5"/>
  <c r="M42" i="5"/>
  <c r="C43" i="5"/>
  <c r="G43" i="5"/>
  <c r="H43" i="5"/>
  <c r="I43" i="5"/>
  <c r="K43" i="5"/>
  <c r="L43" i="5"/>
  <c r="M43" i="5"/>
  <c r="C44" i="5"/>
  <c r="G44" i="5"/>
  <c r="H44" i="5"/>
  <c r="I44" i="5"/>
  <c r="K44" i="5"/>
  <c r="L44" i="5"/>
  <c r="M44" i="5"/>
  <c r="C45" i="5"/>
  <c r="G45" i="5"/>
  <c r="H45" i="5"/>
  <c r="I45" i="5"/>
  <c r="K45" i="5"/>
  <c r="L45" i="5"/>
  <c r="M45" i="5"/>
  <c r="C46" i="5"/>
  <c r="G46" i="5"/>
  <c r="H46" i="5"/>
  <c r="I46" i="5"/>
  <c r="K46" i="5"/>
  <c r="L46" i="5"/>
  <c r="M46" i="5"/>
  <c r="C47" i="5"/>
  <c r="G47" i="5"/>
  <c r="H47" i="5"/>
  <c r="I47" i="5"/>
  <c r="K47" i="5"/>
  <c r="L47" i="5"/>
  <c r="M47" i="5"/>
  <c r="C48" i="5"/>
  <c r="G48" i="5"/>
  <c r="H48" i="5"/>
  <c r="I48" i="5"/>
  <c r="K48" i="5"/>
  <c r="L48" i="5"/>
  <c r="M48" i="5"/>
  <c r="C49" i="5"/>
  <c r="G49" i="5"/>
  <c r="H49" i="5"/>
  <c r="I49" i="5"/>
  <c r="K49" i="5"/>
  <c r="L49" i="5"/>
  <c r="M49" i="5"/>
  <c r="C50" i="5"/>
  <c r="G50" i="5"/>
  <c r="H50" i="5"/>
  <c r="I50" i="5"/>
  <c r="K50" i="5"/>
  <c r="L50" i="5"/>
  <c r="M50" i="5"/>
  <c r="C51" i="5"/>
  <c r="G51" i="5"/>
  <c r="H51" i="5"/>
  <c r="I51" i="5"/>
  <c r="K51" i="5"/>
  <c r="L51" i="5"/>
  <c r="M51" i="5"/>
  <c r="C52" i="5"/>
  <c r="G52" i="5"/>
  <c r="H52" i="5"/>
  <c r="I52" i="5"/>
  <c r="K52" i="5"/>
  <c r="L52" i="5"/>
  <c r="M52" i="5"/>
  <c r="C53" i="5"/>
  <c r="G53" i="5"/>
  <c r="H53" i="5"/>
  <c r="I53" i="5"/>
  <c r="K53" i="5"/>
  <c r="L53" i="5"/>
  <c r="M53" i="5"/>
  <c r="C54" i="5"/>
  <c r="G54" i="5"/>
  <c r="H54" i="5"/>
  <c r="I54" i="5"/>
  <c r="K54" i="5"/>
  <c r="L54" i="5"/>
  <c r="M54" i="5"/>
  <c r="C55" i="5"/>
  <c r="G55" i="5"/>
  <c r="H55" i="5"/>
  <c r="I55" i="5"/>
  <c r="K55" i="5"/>
  <c r="L55" i="5"/>
  <c r="M55" i="5"/>
  <c r="C56" i="5"/>
  <c r="G56" i="5"/>
  <c r="H56" i="5"/>
  <c r="I56" i="5"/>
  <c r="K56" i="5"/>
  <c r="L56" i="5"/>
  <c r="M56" i="5"/>
  <c r="C57" i="5"/>
  <c r="G57" i="5"/>
  <c r="H57" i="5"/>
  <c r="I57" i="5"/>
  <c r="K57" i="5"/>
  <c r="L57" i="5"/>
  <c r="M57" i="5"/>
  <c r="C58" i="5"/>
  <c r="G58" i="5"/>
  <c r="H58" i="5"/>
  <c r="I58" i="5"/>
  <c r="K58" i="5"/>
  <c r="L58" i="5"/>
  <c r="M58" i="5"/>
  <c r="C59" i="5"/>
  <c r="G59" i="5"/>
  <c r="H59" i="5"/>
  <c r="I59" i="5"/>
  <c r="K59" i="5"/>
  <c r="L59" i="5"/>
  <c r="M59" i="5"/>
  <c r="C60" i="5"/>
  <c r="G60" i="5"/>
  <c r="H60" i="5"/>
  <c r="I60" i="5"/>
  <c r="K60" i="5"/>
  <c r="L60" i="5"/>
  <c r="M60" i="5"/>
  <c r="C61" i="5"/>
  <c r="G61" i="5"/>
  <c r="H61" i="5"/>
  <c r="I61" i="5"/>
  <c r="K61" i="5"/>
  <c r="L61" i="5"/>
  <c r="M61" i="5"/>
  <c r="C62" i="5"/>
  <c r="G62" i="5"/>
  <c r="H62" i="5"/>
  <c r="I62" i="5"/>
  <c r="K62" i="5"/>
  <c r="L62" i="5"/>
  <c r="M62" i="5"/>
  <c r="C63" i="5"/>
  <c r="G63" i="5"/>
  <c r="H63" i="5"/>
  <c r="I63" i="5"/>
  <c r="K63" i="5"/>
  <c r="L63" i="5"/>
  <c r="M63" i="5"/>
  <c r="C64" i="5"/>
  <c r="G64" i="5"/>
  <c r="H64" i="5"/>
  <c r="I64" i="5"/>
  <c r="K64" i="5"/>
  <c r="L64" i="5"/>
  <c r="M64" i="5"/>
  <c r="C65" i="5"/>
  <c r="G65" i="5"/>
  <c r="H65" i="5"/>
  <c r="I65" i="5"/>
  <c r="K65" i="5"/>
  <c r="L65" i="5"/>
  <c r="M65" i="5"/>
  <c r="C66" i="5"/>
  <c r="G66" i="5"/>
  <c r="H66" i="5"/>
  <c r="I66" i="5"/>
  <c r="K66" i="5"/>
  <c r="L66" i="5"/>
  <c r="M66" i="5"/>
  <c r="C67" i="5"/>
  <c r="G67" i="5"/>
  <c r="H67" i="5"/>
  <c r="I67" i="5"/>
  <c r="K67" i="5"/>
  <c r="L67" i="5"/>
  <c r="M67" i="5"/>
  <c r="C68" i="5"/>
  <c r="G68" i="5"/>
  <c r="H68" i="5"/>
  <c r="I68" i="5"/>
  <c r="K68" i="5"/>
  <c r="L68" i="5"/>
  <c r="M68" i="5"/>
  <c r="C69" i="5"/>
  <c r="E69" i="5" s="1"/>
  <c r="G69" i="5"/>
  <c r="H69" i="5"/>
  <c r="I69" i="5"/>
  <c r="K69" i="5"/>
  <c r="L69" i="5"/>
  <c r="M69" i="5"/>
  <c r="C70" i="5"/>
  <c r="G70" i="5"/>
  <c r="H70" i="5"/>
  <c r="I70" i="5"/>
  <c r="K70" i="5"/>
  <c r="L70" i="5"/>
  <c r="M70" i="5"/>
  <c r="C71" i="5"/>
  <c r="G71" i="5"/>
  <c r="H71" i="5"/>
  <c r="I71" i="5"/>
  <c r="K71" i="5"/>
  <c r="L71" i="5"/>
  <c r="M71" i="5"/>
  <c r="C72" i="5"/>
  <c r="G72" i="5"/>
  <c r="H72" i="5"/>
  <c r="I72" i="5"/>
  <c r="K72" i="5"/>
  <c r="L72" i="5"/>
  <c r="M72" i="5"/>
  <c r="C73" i="5"/>
  <c r="G73" i="5"/>
  <c r="H73" i="5"/>
  <c r="I73" i="5"/>
  <c r="K73" i="5"/>
  <c r="L73" i="5"/>
  <c r="M73" i="5"/>
  <c r="C74" i="5"/>
  <c r="G74" i="5"/>
  <c r="H74" i="5"/>
  <c r="I74" i="5"/>
  <c r="K74" i="5"/>
  <c r="L74" i="5"/>
  <c r="M74" i="5"/>
  <c r="C75" i="5"/>
  <c r="G75" i="5"/>
  <c r="H75" i="5"/>
  <c r="I75" i="5"/>
  <c r="K75" i="5"/>
  <c r="L75" i="5"/>
  <c r="M75" i="5"/>
  <c r="C76" i="5"/>
  <c r="G76" i="5"/>
  <c r="H76" i="5"/>
  <c r="I76" i="5"/>
  <c r="K76" i="5"/>
  <c r="L76" i="5"/>
  <c r="M76" i="5"/>
  <c r="C77" i="5"/>
  <c r="G77" i="5"/>
  <c r="H77" i="5"/>
  <c r="I77" i="5"/>
  <c r="K77" i="5"/>
  <c r="L77" i="5"/>
  <c r="M77" i="5"/>
  <c r="C78" i="5"/>
  <c r="G78" i="5"/>
  <c r="H78" i="5"/>
  <c r="I78" i="5"/>
  <c r="K78" i="5"/>
  <c r="L78" i="5"/>
  <c r="M78" i="5"/>
  <c r="C79" i="5"/>
  <c r="G79" i="5"/>
  <c r="H79" i="5"/>
  <c r="I79" i="5"/>
  <c r="K79" i="5"/>
  <c r="L79" i="5"/>
  <c r="M79" i="5"/>
  <c r="C80" i="5"/>
  <c r="G80" i="5"/>
  <c r="H80" i="5"/>
  <c r="I80" i="5"/>
  <c r="K80" i="5"/>
  <c r="L80" i="5"/>
  <c r="M80" i="5"/>
  <c r="C81" i="5"/>
  <c r="G81" i="5"/>
  <c r="H81" i="5"/>
  <c r="I81" i="5"/>
  <c r="K81" i="5"/>
  <c r="L81" i="5"/>
  <c r="M81" i="5"/>
  <c r="C82" i="5"/>
  <c r="G82" i="5"/>
  <c r="H82" i="5"/>
  <c r="I82" i="5"/>
  <c r="K82" i="5"/>
  <c r="L82" i="5"/>
  <c r="M82" i="5"/>
  <c r="C83" i="5"/>
  <c r="G83" i="5"/>
  <c r="H83" i="5"/>
  <c r="I83" i="5"/>
  <c r="K83" i="5"/>
  <c r="L83" i="5"/>
  <c r="M83" i="5"/>
  <c r="C84" i="5"/>
  <c r="G84" i="5"/>
  <c r="H84" i="5"/>
  <c r="I84" i="5"/>
  <c r="K84" i="5"/>
  <c r="L84" i="5"/>
  <c r="M84" i="5"/>
  <c r="C85" i="5"/>
  <c r="E85" i="5" s="1"/>
  <c r="G85" i="5"/>
  <c r="H85" i="5"/>
  <c r="I85" i="5"/>
  <c r="K85" i="5"/>
  <c r="L85" i="5"/>
  <c r="M85" i="5"/>
  <c r="C86" i="5"/>
  <c r="G86" i="5"/>
  <c r="H86" i="5"/>
  <c r="I86" i="5"/>
  <c r="K86" i="5"/>
  <c r="L86" i="5"/>
  <c r="M86" i="5"/>
  <c r="C87" i="5"/>
  <c r="G87" i="5"/>
  <c r="H87" i="5"/>
  <c r="I87" i="5"/>
  <c r="K87" i="5"/>
  <c r="L87" i="5"/>
  <c r="M87" i="5"/>
  <c r="C88" i="5"/>
  <c r="G88" i="5"/>
  <c r="H88" i="5"/>
  <c r="I88" i="5"/>
  <c r="K88" i="5"/>
  <c r="L88" i="5"/>
  <c r="M88" i="5"/>
  <c r="C89" i="5"/>
  <c r="G89" i="5"/>
  <c r="H89" i="5"/>
  <c r="I89" i="5"/>
  <c r="K89" i="5"/>
  <c r="L89" i="5"/>
  <c r="M89" i="5"/>
  <c r="C90" i="5"/>
  <c r="G90" i="5"/>
  <c r="H90" i="5"/>
  <c r="I90" i="5"/>
  <c r="K90" i="5"/>
  <c r="L90" i="5"/>
  <c r="M90" i="5"/>
  <c r="C91" i="5"/>
  <c r="G91" i="5"/>
  <c r="H91" i="5"/>
  <c r="I91" i="5"/>
  <c r="K91" i="5"/>
  <c r="L91" i="5"/>
  <c r="M91" i="5"/>
  <c r="C92" i="5"/>
  <c r="G92" i="5"/>
  <c r="H92" i="5"/>
  <c r="I92" i="5"/>
  <c r="K92" i="5"/>
  <c r="L92" i="5"/>
  <c r="M92" i="5"/>
  <c r="C93" i="5"/>
  <c r="G93" i="5"/>
  <c r="H93" i="5"/>
  <c r="I93" i="5"/>
  <c r="K93" i="5"/>
  <c r="L93" i="5"/>
  <c r="M93" i="5"/>
  <c r="C94" i="5"/>
  <c r="G94" i="5"/>
  <c r="H94" i="5"/>
  <c r="I94" i="5"/>
  <c r="K94" i="5"/>
  <c r="L94" i="5"/>
  <c r="M94" i="5"/>
  <c r="C95" i="5"/>
  <c r="G95" i="5"/>
  <c r="H95" i="5"/>
  <c r="I95" i="5"/>
  <c r="K95" i="5"/>
  <c r="L95" i="5"/>
  <c r="M95" i="5"/>
  <c r="C96" i="5"/>
  <c r="G96" i="5"/>
  <c r="H96" i="5"/>
  <c r="I96" i="5"/>
  <c r="K96" i="5"/>
  <c r="L96" i="5"/>
  <c r="M96" i="5"/>
  <c r="C97" i="5"/>
  <c r="G97" i="5"/>
  <c r="H97" i="5"/>
  <c r="I97" i="5"/>
  <c r="K97" i="5"/>
  <c r="L97" i="5"/>
  <c r="M97" i="5"/>
  <c r="C98" i="5"/>
  <c r="G98" i="5"/>
  <c r="H98" i="5"/>
  <c r="I98" i="5"/>
  <c r="K98" i="5"/>
  <c r="L98" i="5"/>
  <c r="M98" i="5"/>
  <c r="C99" i="5"/>
  <c r="G99" i="5"/>
  <c r="H99" i="5"/>
  <c r="I99" i="5"/>
  <c r="K99" i="5"/>
  <c r="L99" i="5"/>
  <c r="M99" i="5"/>
  <c r="C100" i="5"/>
  <c r="G100" i="5"/>
  <c r="H100" i="5"/>
  <c r="I100" i="5"/>
  <c r="K100" i="5"/>
  <c r="L100" i="5"/>
  <c r="M100" i="5"/>
  <c r="C101" i="5"/>
  <c r="E101" i="5" s="1"/>
  <c r="G101" i="5"/>
  <c r="H101" i="5"/>
  <c r="I101" i="5"/>
  <c r="K101" i="5"/>
  <c r="L101" i="5"/>
  <c r="M101" i="5"/>
  <c r="C102" i="5"/>
  <c r="G102" i="5"/>
  <c r="H102" i="5"/>
  <c r="I102" i="5"/>
  <c r="K102" i="5"/>
  <c r="L102" i="5"/>
  <c r="M102" i="5"/>
  <c r="C103" i="5"/>
  <c r="G103" i="5"/>
  <c r="H103" i="5"/>
  <c r="I103" i="5"/>
  <c r="K103" i="5"/>
  <c r="L103" i="5"/>
  <c r="M103" i="5"/>
  <c r="C104" i="5"/>
  <c r="G104" i="5"/>
  <c r="H104" i="5"/>
  <c r="I104" i="5"/>
  <c r="K104" i="5"/>
  <c r="L104" i="5"/>
  <c r="M104" i="5"/>
  <c r="C105" i="5"/>
  <c r="G105" i="5"/>
  <c r="H105" i="5"/>
  <c r="I105" i="5"/>
  <c r="K105" i="5"/>
  <c r="L105" i="5"/>
  <c r="M105" i="5"/>
  <c r="C106" i="5"/>
  <c r="G106" i="5"/>
  <c r="H106" i="5"/>
  <c r="I106" i="5"/>
  <c r="K106" i="5"/>
  <c r="L106" i="5"/>
  <c r="M106" i="5"/>
  <c r="C107" i="5"/>
  <c r="G107" i="5"/>
  <c r="H107" i="5"/>
  <c r="I107" i="5"/>
  <c r="K107" i="5"/>
  <c r="L107" i="5"/>
  <c r="M107" i="5"/>
  <c r="C108" i="5"/>
  <c r="G108" i="5"/>
  <c r="H108" i="5"/>
  <c r="I108" i="5"/>
  <c r="K108" i="5"/>
  <c r="L108" i="5"/>
  <c r="M108" i="5"/>
  <c r="C109" i="5"/>
  <c r="E109" i="5" s="1"/>
  <c r="G109" i="5"/>
  <c r="H109" i="5"/>
  <c r="I109" i="5"/>
  <c r="K109" i="5"/>
  <c r="L109" i="5"/>
  <c r="M109" i="5"/>
  <c r="C110" i="5"/>
  <c r="G110" i="5"/>
  <c r="H110" i="5"/>
  <c r="I110" i="5"/>
  <c r="K110" i="5"/>
  <c r="L110" i="5"/>
  <c r="M110" i="5"/>
  <c r="C111" i="5"/>
  <c r="G111" i="5"/>
  <c r="H111" i="5"/>
  <c r="I111" i="5"/>
  <c r="K111" i="5"/>
  <c r="L111" i="5"/>
  <c r="M111" i="5"/>
  <c r="C112" i="5"/>
  <c r="G112" i="5"/>
  <c r="H112" i="5"/>
  <c r="I112" i="5"/>
  <c r="K112" i="5"/>
  <c r="L112" i="5"/>
  <c r="M112" i="5"/>
  <c r="C113" i="5"/>
  <c r="G113" i="5"/>
  <c r="H113" i="5"/>
  <c r="I113" i="5"/>
  <c r="K113" i="5"/>
  <c r="L113" i="5"/>
  <c r="M113" i="5"/>
  <c r="C114" i="5"/>
  <c r="G114" i="5"/>
  <c r="H114" i="5"/>
  <c r="I114" i="5"/>
  <c r="K114" i="5"/>
  <c r="L114" i="5"/>
  <c r="M114" i="5"/>
  <c r="C115" i="5"/>
  <c r="G115" i="5"/>
  <c r="H115" i="5"/>
  <c r="I115" i="5"/>
  <c r="K115" i="5"/>
  <c r="L115" i="5"/>
  <c r="M115" i="5"/>
  <c r="C116" i="5"/>
  <c r="G116" i="5"/>
  <c r="H116" i="5"/>
  <c r="I116" i="5"/>
  <c r="K116" i="5"/>
  <c r="L116" i="5"/>
  <c r="M116" i="5"/>
  <c r="C117" i="5"/>
  <c r="G117" i="5"/>
  <c r="H117" i="5"/>
  <c r="I117" i="5"/>
  <c r="K117" i="5"/>
  <c r="L117" i="5"/>
  <c r="M117" i="5"/>
  <c r="C118" i="5"/>
  <c r="G118" i="5"/>
  <c r="H118" i="5"/>
  <c r="I118" i="5"/>
  <c r="K118" i="5"/>
  <c r="L118" i="5"/>
  <c r="M118" i="5"/>
  <c r="C119" i="5"/>
  <c r="G119" i="5"/>
  <c r="H119" i="5"/>
  <c r="I119" i="5"/>
  <c r="K119" i="5"/>
  <c r="L119" i="5"/>
  <c r="M119" i="5"/>
  <c r="C120" i="5"/>
  <c r="G120" i="5"/>
  <c r="H120" i="5"/>
  <c r="I120" i="5"/>
  <c r="K120" i="5"/>
  <c r="L120" i="5"/>
  <c r="M120" i="5"/>
  <c r="C121" i="5"/>
  <c r="G121" i="5"/>
  <c r="H121" i="5"/>
  <c r="I121" i="5"/>
  <c r="K121" i="5"/>
  <c r="L121" i="5"/>
  <c r="M121" i="5"/>
  <c r="C122" i="5"/>
  <c r="G122" i="5"/>
  <c r="H122" i="5"/>
  <c r="I122" i="5"/>
  <c r="K122" i="5"/>
  <c r="L122" i="5"/>
  <c r="M122" i="5"/>
  <c r="C123" i="5"/>
  <c r="G123" i="5"/>
  <c r="H123" i="5"/>
  <c r="I123" i="5"/>
  <c r="K123" i="5"/>
  <c r="L123" i="5"/>
  <c r="M123" i="5"/>
  <c r="C124" i="5"/>
  <c r="G124" i="5"/>
  <c r="H124" i="5"/>
  <c r="I124" i="5"/>
  <c r="K124" i="5"/>
  <c r="L124" i="5"/>
  <c r="M124" i="5"/>
  <c r="C125" i="5"/>
  <c r="G125" i="5"/>
  <c r="H125" i="5"/>
  <c r="I125" i="5"/>
  <c r="K125" i="5"/>
  <c r="L125" i="5"/>
  <c r="M125" i="5"/>
  <c r="C126" i="5"/>
  <c r="G126" i="5"/>
  <c r="H126" i="5"/>
  <c r="I126" i="5"/>
  <c r="K126" i="5"/>
  <c r="L126" i="5"/>
  <c r="M126" i="5"/>
  <c r="C127" i="5"/>
  <c r="G127" i="5"/>
  <c r="H127" i="5"/>
  <c r="I127" i="5"/>
  <c r="K127" i="5"/>
  <c r="L127" i="5"/>
  <c r="M127" i="5"/>
  <c r="C128" i="5"/>
  <c r="G128" i="5"/>
  <c r="H128" i="5"/>
  <c r="I128" i="5"/>
  <c r="K128" i="5"/>
  <c r="L128" i="5"/>
  <c r="M128" i="5"/>
  <c r="C129" i="5"/>
  <c r="G129" i="5"/>
  <c r="H129" i="5"/>
  <c r="I129" i="5"/>
  <c r="K129" i="5"/>
  <c r="L129" i="5"/>
  <c r="M129" i="5"/>
  <c r="C130" i="5"/>
  <c r="G130" i="5"/>
  <c r="H130" i="5"/>
  <c r="I130" i="5"/>
  <c r="K130" i="5"/>
  <c r="L130" i="5"/>
  <c r="M130" i="5"/>
  <c r="C131" i="5"/>
  <c r="G131" i="5"/>
  <c r="H131" i="5"/>
  <c r="I131" i="5"/>
  <c r="K131" i="5"/>
  <c r="L131" i="5"/>
  <c r="M131" i="5"/>
  <c r="C132" i="5"/>
  <c r="G132" i="5"/>
  <c r="H132" i="5"/>
  <c r="I132" i="5"/>
  <c r="K132" i="5"/>
  <c r="L132" i="5"/>
  <c r="M132" i="5"/>
  <c r="C133" i="5"/>
  <c r="G133" i="5"/>
  <c r="H133" i="5"/>
  <c r="I133" i="5"/>
  <c r="K133" i="5"/>
  <c r="L133" i="5"/>
  <c r="M133" i="5"/>
  <c r="C134" i="5"/>
  <c r="G134" i="5"/>
  <c r="H134" i="5"/>
  <c r="I134" i="5"/>
  <c r="K134" i="5"/>
  <c r="L134" i="5"/>
  <c r="M134" i="5"/>
  <c r="C135" i="5"/>
  <c r="G135" i="5"/>
  <c r="H135" i="5"/>
  <c r="I135" i="5"/>
  <c r="K135" i="5"/>
  <c r="L135" i="5"/>
  <c r="M135" i="5"/>
  <c r="C136" i="5"/>
  <c r="G136" i="5"/>
  <c r="H136" i="5"/>
  <c r="I136" i="5"/>
  <c r="K136" i="5"/>
  <c r="L136" i="5"/>
  <c r="M136" i="5"/>
  <c r="C137" i="5"/>
  <c r="G137" i="5"/>
  <c r="H137" i="5"/>
  <c r="I137" i="5"/>
  <c r="K137" i="5"/>
  <c r="L137" i="5"/>
  <c r="M137" i="5"/>
  <c r="C138" i="5"/>
  <c r="G138" i="5"/>
  <c r="H138" i="5"/>
  <c r="I138" i="5"/>
  <c r="K138" i="5"/>
  <c r="L138" i="5"/>
  <c r="M138" i="5"/>
  <c r="C139" i="5"/>
  <c r="G139" i="5"/>
  <c r="H139" i="5"/>
  <c r="I139" i="5"/>
  <c r="K139" i="5"/>
  <c r="L139" i="5"/>
  <c r="M139" i="5"/>
  <c r="C140" i="5"/>
  <c r="G140" i="5"/>
  <c r="H140" i="5"/>
  <c r="I140" i="5"/>
  <c r="K140" i="5"/>
  <c r="L140" i="5"/>
  <c r="M140" i="5"/>
  <c r="C141" i="5"/>
  <c r="E141" i="5" s="1"/>
  <c r="G141" i="5"/>
  <c r="H141" i="5"/>
  <c r="I141" i="5"/>
  <c r="K141" i="5"/>
  <c r="L141" i="5"/>
  <c r="M141" i="5"/>
  <c r="C142" i="5"/>
  <c r="G142" i="5"/>
  <c r="H142" i="5"/>
  <c r="I142" i="5"/>
  <c r="K142" i="5"/>
  <c r="L142" i="5"/>
  <c r="M142" i="5"/>
  <c r="C143" i="5"/>
  <c r="G143" i="5"/>
  <c r="H143" i="5"/>
  <c r="I143" i="5"/>
  <c r="K143" i="5"/>
  <c r="L143" i="5"/>
  <c r="M143" i="5"/>
  <c r="C144" i="5"/>
  <c r="G144" i="5"/>
  <c r="H144" i="5"/>
  <c r="I144" i="5"/>
  <c r="K144" i="5"/>
  <c r="L144" i="5"/>
  <c r="M144" i="5"/>
  <c r="C145" i="5"/>
  <c r="G145" i="5"/>
  <c r="H145" i="5"/>
  <c r="I145" i="5"/>
  <c r="K145" i="5"/>
  <c r="L145" i="5"/>
  <c r="M145" i="5"/>
  <c r="C146" i="5"/>
  <c r="G146" i="5"/>
  <c r="H146" i="5"/>
  <c r="I146" i="5"/>
  <c r="K146" i="5"/>
  <c r="L146" i="5"/>
  <c r="M146" i="5"/>
  <c r="C147" i="5"/>
  <c r="G147" i="5"/>
  <c r="H147" i="5"/>
  <c r="I147" i="5"/>
  <c r="K147" i="5"/>
  <c r="L147" i="5"/>
  <c r="M147" i="5"/>
  <c r="C148" i="5"/>
  <c r="G148" i="5"/>
  <c r="H148" i="5"/>
  <c r="I148" i="5"/>
  <c r="K148" i="5"/>
  <c r="L148" i="5"/>
  <c r="M148" i="5"/>
  <c r="C149" i="5"/>
  <c r="G149" i="5"/>
  <c r="H149" i="5"/>
  <c r="I149" i="5"/>
  <c r="K149" i="5"/>
  <c r="L149" i="5"/>
  <c r="M149" i="5"/>
  <c r="C150" i="5"/>
  <c r="G150" i="5"/>
  <c r="H150" i="5"/>
  <c r="I150" i="5"/>
  <c r="K150" i="5"/>
  <c r="L150" i="5"/>
  <c r="M150" i="5"/>
  <c r="C151" i="5"/>
  <c r="G151" i="5"/>
  <c r="H151" i="5"/>
  <c r="I151" i="5"/>
  <c r="K151" i="5"/>
  <c r="L151" i="5"/>
  <c r="M151" i="5"/>
  <c r="C152" i="5"/>
  <c r="G152" i="5"/>
  <c r="H152" i="5"/>
  <c r="I152" i="5"/>
  <c r="K152" i="5"/>
  <c r="L152" i="5"/>
  <c r="M152" i="5"/>
  <c r="C153" i="5"/>
  <c r="G153" i="5"/>
  <c r="H153" i="5"/>
  <c r="I153" i="5"/>
  <c r="K153" i="5"/>
  <c r="L153" i="5"/>
  <c r="M153" i="5"/>
  <c r="C154" i="5"/>
  <c r="G154" i="5"/>
  <c r="H154" i="5"/>
  <c r="I154" i="5"/>
  <c r="K154" i="5"/>
  <c r="L154" i="5"/>
  <c r="M154" i="5"/>
  <c r="C155" i="5"/>
  <c r="G155" i="5"/>
  <c r="H155" i="5"/>
  <c r="I155" i="5"/>
  <c r="K155" i="5"/>
  <c r="L155" i="5"/>
  <c r="M155" i="5"/>
  <c r="C156" i="5"/>
  <c r="G156" i="5"/>
  <c r="H156" i="5"/>
  <c r="I156" i="5"/>
  <c r="K156" i="5"/>
  <c r="L156" i="5"/>
  <c r="M156" i="5"/>
  <c r="C157" i="5"/>
  <c r="G157" i="5"/>
  <c r="H157" i="5"/>
  <c r="I157" i="5"/>
  <c r="K157" i="5"/>
  <c r="L157" i="5"/>
  <c r="M157" i="5"/>
  <c r="C158" i="5"/>
  <c r="G158" i="5"/>
  <c r="H158" i="5"/>
  <c r="I158" i="5"/>
  <c r="K158" i="5"/>
  <c r="L158" i="5"/>
  <c r="M158" i="5"/>
  <c r="C159" i="5"/>
  <c r="G159" i="5"/>
  <c r="H159" i="5"/>
  <c r="I159" i="5"/>
  <c r="K159" i="5"/>
  <c r="L159" i="5"/>
  <c r="M159" i="5"/>
  <c r="C160" i="5"/>
  <c r="G160" i="5"/>
  <c r="H160" i="5"/>
  <c r="I160" i="5"/>
  <c r="K160" i="5"/>
  <c r="L160" i="5"/>
  <c r="M160" i="5"/>
  <c r="C161" i="5"/>
  <c r="G161" i="5"/>
  <c r="H161" i="5"/>
  <c r="I161" i="5"/>
  <c r="K161" i="5"/>
  <c r="L161" i="5"/>
  <c r="M161" i="5"/>
  <c r="C162" i="5"/>
  <c r="G162" i="5"/>
  <c r="H162" i="5"/>
  <c r="I162" i="5"/>
  <c r="K162" i="5"/>
  <c r="L162" i="5"/>
  <c r="M162" i="5"/>
  <c r="C163" i="5"/>
  <c r="G163" i="5"/>
  <c r="H163" i="5"/>
  <c r="I163" i="5"/>
  <c r="K163" i="5"/>
  <c r="L163" i="5"/>
  <c r="M163" i="5"/>
  <c r="C164" i="5"/>
  <c r="G164" i="5"/>
  <c r="H164" i="5"/>
  <c r="I164" i="5"/>
  <c r="K164" i="5"/>
  <c r="L164" i="5"/>
  <c r="M164" i="5"/>
  <c r="C165" i="5"/>
  <c r="E165" i="5" s="1"/>
  <c r="G165" i="5"/>
  <c r="H165" i="5"/>
  <c r="I165" i="5"/>
  <c r="K165" i="5"/>
  <c r="L165" i="5"/>
  <c r="M165" i="5"/>
  <c r="C166" i="5"/>
  <c r="G166" i="5"/>
  <c r="H166" i="5"/>
  <c r="I166" i="5"/>
  <c r="K166" i="5"/>
  <c r="L166" i="5"/>
  <c r="M166" i="5"/>
  <c r="M5" i="5"/>
  <c r="L5" i="5"/>
  <c r="K5" i="5"/>
  <c r="I5" i="5"/>
  <c r="H5" i="5"/>
  <c r="G5" i="5"/>
  <c r="C5" i="5"/>
  <c r="E5" i="5" s="1"/>
  <c r="C6" i="2"/>
  <c r="G6" i="2"/>
  <c r="H6" i="2"/>
  <c r="I6" i="2"/>
  <c r="K6" i="2"/>
  <c r="L6" i="2"/>
  <c r="M6" i="2"/>
  <c r="C7" i="2"/>
  <c r="G7" i="2"/>
  <c r="H7" i="2"/>
  <c r="I7" i="2"/>
  <c r="K7" i="2"/>
  <c r="L7" i="2"/>
  <c r="M7" i="2"/>
  <c r="C8" i="2"/>
  <c r="G8" i="2"/>
  <c r="H8" i="2"/>
  <c r="I8" i="2"/>
  <c r="K8" i="2"/>
  <c r="L8" i="2"/>
  <c r="M8" i="2"/>
  <c r="C9" i="2"/>
  <c r="G9" i="2"/>
  <c r="H9" i="2"/>
  <c r="I9" i="2"/>
  <c r="K9" i="2"/>
  <c r="L9" i="2"/>
  <c r="M9" i="2"/>
  <c r="C10" i="2"/>
  <c r="G10" i="2"/>
  <c r="H10" i="2"/>
  <c r="I10" i="2"/>
  <c r="K10" i="2"/>
  <c r="L10" i="2"/>
  <c r="M10" i="2"/>
  <c r="C11" i="2"/>
  <c r="G11" i="2"/>
  <c r="H11" i="2"/>
  <c r="I11" i="2"/>
  <c r="K11" i="2"/>
  <c r="L11" i="2"/>
  <c r="M11" i="2"/>
  <c r="C12" i="2"/>
  <c r="G12" i="2"/>
  <c r="H12" i="2"/>
  <c r="I12" i="2"/>
  <c r="K12" i="2"/>
  <c r="L12" i="2"/>
  <c r="M12" i="2"/>
  <c r="C13" i="2"/>
  <c r="G13" i="2"/>
  <c r="H13" i="2"/>
  <c r="I13" i="2"/>
  <c r="K13" i="2"/>
  <c r="L13" i="2"/>
  <c r="M13" i="2"/>
  <c r="C14" i="2"/>
  <c r="G14" i="2"/>
  <c r="H14" i="2"/>
  <c r="I14" i="2"/>
  <c r="K14" i="2"/>
  <c r="L14" i="2"/>
  <c r="M14" i="2"/>
  <c r="C15" i="2"/>
  <c r="G15" i="2"/>
  <c r="H15" i="2"/>
  <c r="I15" i="2"/>
  <c r="K15" i="2"/>
  <c r="L15" i="2"/>
  <c r="M15" i="2"/>
  <c r="C16" i="2"/>
  <c r="G16" i="2"/>
  <c r="H16" i="2"/>
  <c r="I16" i="2"/>
  <c r="K16" i="2"/>
  <c r="L16" i="2"/>
  <c r="M16" i="2"/>
  <c r="C17" i="2"/>
  <c r="G17" i="2"/>
  <c r="H17" i="2"/>
  <c r="I17" i="2"/>
  <c r="K17" i="2"/>
  <c r="L17" i="2"/>
  <c r="M17" i="2"/>
  <c r="C18" i="2"/>
  <c r="G18" i="2"/>
  <c r="H18" i="2"/>
  <c r="I18" i="2"/>
  <c r="K18" i="2"/>
  <c r="L18" i="2"/>
  <c r="M18" i="2"/>
  <c r="C19" i="2"/>
  <c r="G19" i="2"/>
  <c r="H19" i="2"/>
  <c r="I19" i="2"/>
  <c r="K19" i="2"/>
  <c r="L19" i="2"/>
  <c r="M19" i="2"/>
  <c r="C20" i="2"/>
  <c r="G20" i="2"/>
  <c r="H20" i="2"/>
  <c r="I20" i="2"/>
  <c r="K20" i="2"/>
  <c r="L20" i="2"/>
  <c r="M20" i="2"/>
  <c r="C21" i="2"/>
  <c r="G21" i="2"/>
  <c r="H21" i="2"/>
  <c r="I21" i="2"/>
  <c r="K21" i="2"/>
  <c r="L21" i="2"/>
  <c r="M21" i="2"/>
  <c r="C22" i="2"/>
  <c r="G22" i="2"/>
  <c r="H22" i="2"/>
  <c r="I22" i="2"/>
  <c r="K22" i="2"/>
  <c r="L22" i="2"/>
  <c r="M22" i="2"/>
  <c r="C23" i="2"/>
  <c r="G23" i="2"/>
  <c r="H23" i="2"/>
  <c r="I23" i="2"/>
  <c r="K23" i="2"/>
  <c r="L23" i="2"/>
  <c r="M23" i="2"/>
  <c r="C24" i="2"/>
  <c r="G24" i="2"/>
  <c r="H24" i="2"/>
  <c r="I24" i="2"/>
  <c r="K24" i="2"/>
  <c r="L24" i="2"/>
  <c r="M24" i="2"/>
  <c r="C25" i="2"/>
  <c r="G25" i="2"/>
  <c r="H25" i="2"/>
  <c r="I25" i="2"/>
  <c r="K25" i="2"/>
  <c r="L25" i="2"/>
  <c r="M25" i="2"/>
  <c r="C26" i="2"/>
  <c r="G26" i="2"/>
  <c r="H26" i="2"/>
  <c r="I26" i="2"/>
  <c r="K26" i="2"/>
  <c r="L26" i="2"/>
  <c r="M26" i="2"/>
  <c r="C27" i="2"/>
  <c r="G27" i="2"/>
  <c r="H27" i="2"/>
  <c r="I27" i="2"/>
  <c r="K27" i="2"/>
  <c r="L27" i="2"/>
  <c r="M27" i="2"/>
  <c r="C28" i="2"/>
  <c r="G28" i="2"/>
  <c r="H28" i="2"/>
  <c r="I28" i="2"/>
  <c r="K28" i="2"/>
  <c r="L28" i="2"/>
  <c r="M28" i="2"/>
  <c r="C29" i="2"/>
  <c r="G29" i="2"/>
  <c r="H29" i="2"/>
  <c r="I29" i="2"/>
  <c r="K29" i="2"/>
  <c r="L29" i="2"/>
  <c r="M29" i="2"/>
  <c r="C30" i="2"/>
  <c r="G30" i="2"/>
  <c r="H30" i="2"/>
  <c r="I30" i="2"/>
  <c r="K30" i="2"/>
  <c r="L30" i="2"/>
  <c r="M30" i="2"/>
  <c r="C31" i="2"/>
  <c r="G31" i="2"/>
  <c r="H31" i="2"/>
  <c r="I31" i="2"/>
  <c r="K31" i="2"/>
  <c r="L31" i="2"/>
  <c r="M31" i="2"/>
  <c r="C32" i="2"/>
  <c r="G32" i="2"/>
  <c r="H32" i="2"/>
  <c r="I32" i="2"/>
  <c r="K32" i="2"/>
  <c r="L32" i="2"/>
  <c r="M32" i="2"/>
  <c r="C33" i="2"/>
  <c r="G33" i="2"/>
  <c r="H33" i="2"/>
  <c r="I33" i="2"/>
  <c r="K33" i="2"/>
  <c r="L33" i="2"/>
  <c r="M33" i="2"/>
  <c r="C34" i="2"/>
  <c r="G34" i="2"/>
  <c r="H34" i="2"/>
  <c r="I34" i="2"/>
  <c r="K34" i="2"/>
  <c r="L34" i="2"/>
  <c r="M34" i="2"/>
  <c r="C35" i="2"/>
  <c r="G35" i="2"/>
  <c r="H35" i="2"/>
  <c r="I35" i="2"/>
  <c r="K35" i="2"/>
  <c r="L35" i="2"/>
  <c r="M35" i="2"/>
  <c r="C36" i="2"/>
  <c r="G36" i="2"/>
  <c r="H36" i="2"/>
  <c r="I36" i="2"/>
  <c r="K36" i="2"/>
  <c r="L36" i="2"/>
  <c r="M36" i="2"/>
  <c r="C37" i="2"/>
  <c r="G37" i="2"/>
  <c r="H37" i="2"/>
  <c r="I37" i="2"/>
  <c r="K37" i="2"/>
  <c r="L37" i="2"/>
  <c r="M37" i="2"/>
  <c r="C38" i="2"/>
  <c r="G38" i="2"/>
  <c r="H38" i="2"/>
  <c r="I38" i="2"/>
  <c r="K38" i="2"/>
  <c r="L38" i="2"/>
  <c r="M38" i="2"/>
  <c r="C39" i="2"/>
  <c r="G39" i="2"/>
  <c r="H39" i="2"/>
  <c r="I39" i="2"/>
  <c r="K39" i="2"/>
  <c r="L39" i="2"/>
  <c r="M39" i="2"/>
  <c r="C40" i="2"/>
  <c r="G40" i="2"/>
  <c r="H40" i="2"/>
  <c r="I40" i="2"/>
  <c r="K40" i="2"/>
  <c r="L40" i="2"/>
  <c r="M40" i="2"/>
  <c r="C41" i="2"/>
  <c r="G41" i="2"/>
  <c r="H41" i="2"/>
  <c r="I41" i="2"/>
  <c r="K41" i="2"/>
  <c r="L41" i="2"/>
  <c r="M41" i="2"/>
  <c r="C42" i="2"/>
  <c r="G42" i="2"/>
  <c r="H42" i="2"/>
  <c r="I42" i="2"/>
  <c r="K42" i="2"/>
  <c r="L42" i="2"/>
  <c r="M42" i="2"/>
  <c r="C43" i="2"/>
  <c r="G43" i="2"/>
  <c r="H43" i="2"/>
  <c r="I43" i="2"/>
  <c r="K43" i="2"/>
  <c r="L43" i="2"/>
  <c r="M43" i="2"/>
  <c r="C44" i="2"/>
  <c r="G44" i="2"/>
  <c r="H44" i="2"/>
  <c r="I44" i="2"/>
  <c r="K44" i="2"/>
  <c r="L44" i="2"/>
  <c r="M44" i="2"/>
  <c r="C45" i="2"/>
  <c r="G45" i="2"/>
  <c r="H45" i="2"/>
  <c r="I45" i="2"/>
  <c r="K45" i="2"/>
  <c r="L45" i="2"/>
  <c r="M45" i="2"/>
  <c r="C46" i="2"/>
  <c r="G46" i="2"/>
  <c r="H46" i="2"/>
  <c r="I46" i="2"/>
  <c r="K46" i="2"/>
  <c r="L46" i="2"/>
  <c r="M46" i="2"/>
  <c r="C47" i="2"/>
  <c r="G47" i="2"/>
  <c r="H47" i="2"/>
  <c r="I47" i="2"/>
  <c r="K47" i="2"/>
  <c r="L47" i="2"/>
  <c r="M47" i="2"/>
  <c r="C48" i="2"/>
  <c r="G48" i="2"/>
  <c r="H48" i="2"/>
  <c r="I48" i="2"/>
  <c r="K48" i="2"/>
  <c r="L48" i="2"/>
  <c r="M48" i="2"/>
  <c r="C49" i="2"/>
  <c r="G49" i="2"/>
  <c r="H49" i="2"/>
  <c r="I49" i="2"/>
  <c r="K49" i="2"/>
  <c r="L49" i="2"/>
  <c r="M49" i="2"/>
  <c r="C50" i="2"/>
  <c r="G50" i="2"/>
  <c r="H50" i="2"/>
  <c r="I50" i="2"/>
  <c r="K50" i="2"/>
  <c r="L50" i="2"/>
  <c r="M50" i="2"/>
  <c r="C51" i="2"/>
  <c r="G51" i="2"/>
  <c r="H51" i="2"/>
  <c r="I51" i="2"/>
  <c r="K51" i="2"/>
  <c r="L51" i="2"/>
  <c r="M51" i="2"/>
  <c r="C52" i="2"/>
  <c r="G52" i="2"/>
  <c r="H52" i="2"/>
  <c r="I52" i="2"/>
  <c r="K52" i="2"/>
  <c r="L52" i="2"/>
  <c r="M52" i="2"/>
  <c r="C53" i="2"/>
  <c r="G53" i="2"/>
  <c r="H53" i="2"/>
  <c r="I53" i="2"/>
  <c r="K53" i="2"/>
  <c r="L53" i="2"/>
  <c r="M53" i="2"/>
  <c r="C54" i="2"/>
  <c r="G54" i="2"/>
  <c r="H54" i="2"/>
  <c r="I54" i="2"/>
  <c r="K54" i="2"/>
  <c r="L54" i="2"/>
  <c r="M54" i="2"/>
  <c r="C55" i="2"/>
  <c r="G55" i="2"/>
  <c r="H55" i="2"/>
  <c r="I55" i="2"/>
  <c r="K55" i="2"/>
  <c r="L55" i="2"/>
  <c r="M55" i="2"/>
  <c r="C56" i="2"/>
  <c r="G56" i="2"/>
  <c r="H56" i="2"/>
  <c r="I56" i="2"/>
  <c r="K56" i="2"/>
  <c r="L56" i="2"/>
  <c r="M56" i="2"/>
  <c r="C57" i="2"/>
  <c r="G57" i="2"/>
  <c r="H57" i="2"/>
  <c r="I57" i="2"/>
  <c r="K57" i="2"/>
  <c r="L57" i="2"/>
  <c r="M57" i="2"/>
  <c r="C58" i="2"/>
  <c r="G58" i="2"/>
  <c r="H58" i="2"/>
  <c r="I58" i="2"/>
  <c r="K58" i="2"/>
  <c r="L58" i="2"/>
  <c r="M58" i="2"/>
  <c r="C59" i="2"/>
  <c r="G59" i="2"/>
  <c r="H59" i="2"/>
  <c r="I59" i="2"/>
  <c r="K59" i="2"/>
  <c r="L59" i="2"/>
  <c r="M59" i="2"/>
  <c r="C60" i="2"/>
  <c r="G60" i="2"/>
  <c r="H60" i="2"/>
  <c r="I60" i="2"/>
  <c r="K60" i="2"/>
  <c r="L60" i="2"/>
  <c r="M60" i="2"/>
  <c r="C61" i="2"/>
  <c r="G61" i="2"/>
  <c r="H61" i="2"/>
  <c r="I61" i="2"/>
  <c r="K61" i="2"/>
  <c r="L61" i="2"/>
  <c r="M61" i="2"/>
  <c r="C62" i="2"/>
  <c r="G62" i="2"/>
  <c r="H62" i="2"/>
  <c r="I62" i="2"/>
  <c r="K62" i="2"/>
  <c r="L62" i="2"/>
  <c r="M62" i="2"/>
  <c r="C63" i="2"/>
  <c r="G63" i="2"/>
  <c r="H63" i="2"/>
  <c r="I63" i="2"/>
  <c r="K63" i="2"/>
  <c r="L63" i="2"/>
  <c r="M63" i="2"/>
  <c r="C64" i="2"/>
  <c r="G64" i="2"/>
  <c r="H64" i="2"/>
  <c r="I64" i="2"/>
  <c r="K64" i="2"/>
  <c r="L64" i="2"/>
  <c r="M64" i="2"/>
  <c r="C65" i="2"/>
  <c r="G65" i="2"/>
  <c r="H65" i="2"/>
  <c r="I65" i="2"/>
  <c r="K65" i="2"/>
  <c r="L65" i="2"/>
  <c r="M65" i="2"/>
  <c r="C66" i="2"/>
  <c r="G66" i="2"/>
  <c r="H66" i="2"/>
  <c r="I66" i="2"/>
  <c r="K66" i="2"/>
  <c r="L66" i="2"/>
  <c r="M66" i="2"/>
  <c r="C67" i="2"/>
  <c r="G67" i="2"/>
  <c r="H67" i="2"/>
  <c r="I67" i="2"/>
  <c r="K67" i="2"/>
  <c r="L67" i="2"/>
  <c r="M67" i="2"/>
  <c r="C68" i="2"/>
  <c r="G68" i="2"/>
  <c r="H68" i="2"/>
  <c r="I68" i="2"/>
  <c r="K68" i="2"/>
  <c r="L68" i="2"/>
  <c r="M68" i="2"/>
  <c r="C69" i="2"/>
  <c r="G69" i="2"/>
  <c r="H69" i="2"/>
  <c r="I69" i="2"/>
  <c r="K69" i="2"/>
  <c r="L69" i="2"/>
  <c r="M69" i="2"/>
  <c r="C70" i="2"/>
  <c r="G70" i="2"/>
  <c r="H70" i="2"/>
  <c r="I70" i="2"/>
  <c r="K70" i="2"/>
  <c r="L70" i="2"/>
  <c r="M70" i="2"/>
  <c r="C71" i="2"/>
  <c r="G71" i="2"/>
  <c r="H71" i="2"/>
  <c r="I71" i="2"/>
  <c r="K71" i="2"/>
  <c r="L71" i="2"/>
  <c r="M71" i="2"/>
  <c r="C72" i="2"/>
  <c r="G72" i="2"/>
  <c r="H72" i="2"/>
  <c r="I72" i="2"/>
  <c r="K72" i="2"/>
  <c r="L72" i="2"/>
  <c r="M72" i="2"/>
  <c r="C73" i="2"/>
  <c r="G73" i="2"/>
  <c r="H73" i="2"/>
  <c r="I73" i="2"/>
  <c r="K73" i="2"/>
  <c r="L73" i="2"/>
  <c r="M73" i="2"/>
  <c r="C74" i="2"/>
  <c r="G74" i="2"/>
  <c r="H74" i="2"/>
  <c r="I74" i="2"/>
  <c r="K74" i="2"/>
  <c r="L74" i="2"/>
  <c r="M74" i="2"/>
  <c r="C75" i="2"/>
  <c r="G75" i="2"/>
  <c r="H75" i="2"/>
  <c r="I75" i="2"/>
  <c r="K75" i="2"/>
  <c r="L75" i="2"/>
  <c r="M75" i="2"/>
  <c r="C76" i="2"/>
  <c r="G76" i="2"/>
  <c r="H76" i="2"/>
  <c r="I76" i="2"/>
  <c r="K76" i="2"/>
  <c r="L76" i="2"/>
  <c r="M76" i="2"/>
  <c r="C77" i="2"/>
  <c r="G77" i="2"/>
  <c r="H77" i="2"/>
  <c r="I77" i="2"/>
  <c r="K77" i="2"/>
  <c r="L77" i="2"/>
  <c r="M77" i="2"/>
  <c r="C78" i="2"/>
  <c r="G78" i="2"/>
  <c r="H78" i="2"/>
  <c r="I78" i="2"/>
  <c r="K78" i="2"/>
  <c r="L78" i="2"/>
  <c r="M78" i="2"/>
  <c r="C79" i="2"/>
  <c r="G79" i="2"/>
  <c r="H79" i="2"/>
  <c r="I79" i="2"/>
  <c r="K79" i="2"/>
  <c r="L79" i="2"/>
  <c r="M79" i="2"/>
  <c r="C80" i="2"/>
  <c r="G80" i="2"/>
  <c r="H80" i="2"/>
  <c r="I80" i="2"/>
  <c r="K80" i="2"/>
  <c r="L80" i="2"/>
  <c r="M80" i="2"/>
  <c r="C81" i="2"/>
  <c r="G81" i="2"/>
  <c r="H81" i="2"/>
  <c r="I81" i="2"/>
  <c r="K81" i="2"/>
  <c r="L81" i="2"/>
  <c r="M81" i="2"/>
  <c r="C82" i="2"/>
  <c r="G82" i="2"/>
  <c r="H82" i="2"/>
  <c r="I82" i="2"/>
  <c r="K82" i="2"/>
  <c r="L82" i="2"/>
  <c r="M82" i="2"/>
  <c r="C83" i="2"/>
  <c r="G83" i="2"/>
  <c r="H83" i="2"/>
  <c r="I83" i="2"/>
  <c r="K83" i="2"/>
  <c r="L83" i="2"/>
  <c r="M83" i="2"/>
  <c r="C84" i="2"/>
  <c r="G84" i="2"/>
  <c r="H84" i="2"/>
  <c r="I84" i="2"/>
  <c r="K84" i="2"/>
  <c r="L84" i="2"/>
  <c r="M84" i="2"/>
  <c r="C85" i="2"/>
  <c r="G85" i="2"/>
  <c r="H85" i="2"/>
  <c r="I85" i="2"/>
  <c r="K85" i="2"/>
  <c r="L85" i="2"/>
  <c r="M85" i="2"/>
  <c r="C86" i="2"/>
  <c r="G86" i="2"/>
  <c r="H86" i="2"/>
  <c r="I86" i="2"/>
  <c r="K86" i="2"/>
  <c r="L86" i="2"/>
  <c r="M86" i="2"/>
  <c r="C87" i="2"/>
  <c r="G87" i="2"/>
  <c r="H87" i="2"/>
  <c r="I87" i="2"/>
  <c r="K87" i="2"/>
  <c r="L87" i="2"/>
  <c r="M87" i="2"/>
  <c r="C88" i="2"/>
  <c r="G88" i="2"/>
  <c r="H88" i="2"/>
  <c r="I88" i="2"/>
  <c r="K88" i="2"/>
  <c r="L88" i="2"/>
  <c r="M88" i="2"/>
  <c r="C89" i="2"/>
  <c r="G89" i="2"/>
  <c r="H89" i="2"/>
  <c r="I89" i="2"/>
  <c r="K89" i="2"/>
  <c r="L89" i="2"/>
  <c r="M89" i="2"/>
  <c r="C90" i="2"/>
  <c r="G90" i="2"/>
  <c r="H90" i="2"/>
  <c r="I90" i="2"/>
  <c r="K90" i="2"/>
  <c r="L90" i="2"/>
  <c r="M90" i="2"/>
  <c r="C91" i="2"/>
  <c r="G91" i="2"/>
  <c r="H91" i="2"/>
  <c r="I91" i="2"/>
  <c r="K91" i="2"/>
  <c r="L91" i="2"/>
  <c r="M91" i="2"/>
  <c r="C92" i="2"/>
  <c r="G92" i="2"/>
  <c r="H92" i="2"/>
  <c r="I92" i="2"/>
  <c r="K92" i="2"/>
  <c r="L92" i="2"/>
  <c r="M92" i="2"/>
  <c r="C93" i="2"/>
  <c r="G93" i="2"/>
  <c r="H93" i="2"/>
  <c r="I93" i="2"/>
  <c r="K93" i="2"/>
  <c r="L93" i="2"/>
  <c r="M93" i="2"/>
  <c r="C94" i="2"/>
  <c r="G94" i="2"/>
  <c r="H94" i="2"/>
  <c r="I94" i="2"/>
  <c r="K94" i="2"/>
  <c r="L94" i="2"/>
  <c r="M94" i="2"/>
  <c r="C95" i="2"/>
  <c r="G95" i="2"/>
  <c r="H95" i="2"/>
  <c r="I95" i="2"/>
  <c r="K95" i="2"/>
  <c r="L95" i="2"/>
  <c r="M95" i="2"/>
  <c r="C96" i="2"/>
  <c r="G96" i="2"/>
  <c r="H96" i="2"/>
  <c r="I96" i="2"/>
  <c r="K96" i="2"/>
  <c r="L96" i="2"/>
  <c r="M96" i="2"/>
  <c r="C97" i="2"/>
  <c r="G97" i="2"/>
  <c r="H97" i="2"/>
  <c r="I97" i="2"/>
  <c r="K97" i="2"/>
  <c r="L97" i="2"/>
  <c r="M97" i="2"/>
  <c r="C98" i="2"/>
  <c r="G98" i="2"/>
  <c r="H98" i="2"/>
  <c r="I98" i="2"/>
  <c r="K98" i="2"/>
  <c r="L98" i="2"/>
  <c r="M98" i="2"/>
  <c r="C99" i="2"/>
  <c r="G99" i="2"/>
  <c r="H99" i="2"/>
  <c r="I99" i="2"/>
  <c r="K99" i="2"/>
  <c r="L99" i="2"/>
  <c r="M99" i="2"/>
  <c r="C100" i="2"/>
  <c r="G100" i="2"/>
  <c r="H100" i="2"/>
  <c r="I100" i="2"/>
  <c r="K100" i="2"/>
  <c r="L100" i="2"/>
  <c r="M100" i="2"/>
  <c r="C101" i="2"/>
  <c r="G101" i="2"/>
  <c r="H101" i="2"/>
  <c r="I101" i="2"/>
  <c r="K101" i="2"/>
  <c r="L101" i="2"/>
  <c r="M101" i="2"/>
  <c r="C102" i="2"/>
  <c r="G102" i="2"/>
  <c r="H102" i="2"/>
  <c r="I102" i="2"/>
  <c r="K102" i="2"/>
  <c r="L102" i="2"/>
  <c r="M102" i="2"/>
  <c r="C103" i="2"/>
  <c r="G103" i="2"/>
  <c r="H103" i="2"/>
  <c r="I103" i="2"/>
  <c r="K103" i="2"/>
  <c r="L103" i="2"/>
  <c r="M103" i="2"/>
  <c r="C104" i="2"/>
  <c r="G104" i="2"/>
  <c r="H104" i="2"/>
  <c r="I104" i="2"/>
  <c r="K104" i="2"/>
  <c r="L104" i="2"/>
  <c r="M104" i="2"/>
  <c r="C105" i="2"/>
  <c r="G105" i="2"/>
  <c r="H105" i="2"/>
  <c r="I105" i="2"/>
  <c r="K105" i="2"/>
  <c r="L105" i="2"/>
  <c r="M105" i="2"/>
  <c r="C106" i="2"/>
  <c r="G106" i="2"/>
  <c r="H106" i="2"/>
  <c r="I106" i="2"/>
  <c r="K106" i="2"/>
  <c r="L106" i="2"/>
  <c r="M106" i="2"/>
  <c r="C107" i="2"/>
  <c r="G107" i="2"/>
  <c r="H107" i="2"/>
  <c r="I107" i="2"/>
  <c r="K107" i="2"/>
  <c r="L107" i="2"/>
  <c r="M107" i="2"/>
  <c r="C108" i="2"/>
  <c r="G108" i="2"/>
  <c r="H108" i="2"/>
  <c r="I108" i="2"/>
  <c r="K108" i="2"/>
  <c r="L108" i="2"/>
  <c r="M108" i="2"/>
  <c r="C109" i="2"/>
  <c r="G109" i="2"/>
  <c r="H109" i="2"/>
  <c r="I109" i="2"/>
  <c r="K109" i="2"/>
  <c r="L109" i="2"/>
  <c r="M109" i="2"/>
  <c r="C110" i="2"/>
  <c r="G110" i="2"/>
  <c r="H110" i="2"/>
  <c r="I110" i="2"/>
  <c r="K110" i="2"/>
  <c r="L110" i="2"/>
  <c r="M110" i="2"/>
  <c r="C111" i="2"/>
  <c r="G111" i="2"/>
  <c r="H111" i="2"/>
  <c r="I111" i="2"/>
  <c r="K111" i="2"/>
  <c r="L111" i="2"/>
  <c r="M111" i="2"/>
  <c r="C112" i="2"/>
  <c r="G112" i="2"/>
  <c r="H112" i="2"/>
  <c r="I112" i="2"/>
  <c r="K112" i="2"/>
  <c r="L112" i="2"/>
  <c r="M112" i="2"/>
  <c r="C113" i="2"/>
  <c r="G113" i="2"/>
  <c r="H113" i="2"/>
  <c r="I113" i="2"/>
  <c r="K113" i="2"/>
  <c r="L113" i="2"/>
  <c r="M113" i="2"/>
  <c r="C114" i="2"/>
  <c r="G114" i="2"/>
  <c r="H114" i="2"/>
  <c r="I114" i="2"/>
  <c r="K114" i="2"/>
  <c r="L114" i="2"/>
  <c r="M114" i="2"/>
  <c r="C115" i="2"/>
  <c r="G115" i="2"/>
  <c r="H115" i="2"/>
  <c r="I115" i="2"/>
  <c r="K115" i="2"/>
  <c r="L115" i="2"/>
  <c r="M115" i="2"/>
  <c r="C116" i="2"/>
  <c r="G116" i="2"/>
  <c r="H116" i="2"/>
  <c r="I116" i="2"/>
  <c r="K116" i="2"/>
  <c r="L116" i="2"/>
  <c r="M116" i="2"/>
  <c r="C117" i="2"/>
  <c r="G117" i="2"/>
  <c r="H117" i="2"/>
  <c r="I117" i="2"/>
  <c r="K117" i="2"/>
  <c r="L117" i="2"/>
  <c r="M117" i="2"/>
  <c r="C118" i="2"/>
  <c r="G118" i="2"/>
  <c r="H118" i="2"/>
  <c r="I118" i="2"/>
  <c r="K118" i="2"/>
  <c r="L118" i="2"/>
  <c r="M118" i="2"/>
  <c r="C119" i="2"/>
  <c r="G119" i="2"/>
  <c r="H119" i="2"/>
  <c r="I119" i="2"/>
  <c r="K119" i="2"/>
  <c r="L119" i="2"/>
  <c r="M119" i="2"/>
  <c r="C120" i="2"/>
  <c r="G120" i="2"/>
  <c r="H120" i="2"/>
  <c r="I120" i="2"/>
  <c r="K120" i="2"/>
  <c r="L120" i="2"/>
  <c r="M120" i="2"/>
  <c r="C121" i="2"/>
  <c r="G121" i="2"/>
  <c r="H121" i="2"/>
  <c r="I121" i="2"/>
  <c r="K121" i="2"/>
  <c r="L121" i="2"/>
  <c r="M121" i="2"/>
  <c r="C122" i="2"/>
  <c r="G122" i="2"/>
  <c r="H122" i="2"/>
  <c r="I122" i="2"/>
  <c r="K122" i="2"/>
  <c r="L122" i="2"/>
  <c r="M122" i="2"/>
  <c r="C123" i="2"/>
  <c r="G123" i="2"/>
  <c r="H123" i="2"/>
  <c r="I123" i="2"/>
  <c r="K123" i="2"/>
  <c r="L123" i="2"/>
  <c r="M123" i="2"/>
  <c r="C124" i="2"/>
  <c r="G124" i="2"/>
  <c r="H124" i="2"/>
  <c r="I124" i="2"/>
  <c r="K124" i="2"/>
  <c r="L124" i="2"/>
  <c r="M124" i="2"/>
  <c r="C125" i="2"/>
  <c r="G125" i="2"/>
  <c r="H125" i="2"/>
  <c r="I125" i="2"/>
  <c r="K125" i="2"/>
  <c r="L125" i="2"/>
  <c r="M125" i="2"/>
  <c r="C126" i="2"/>
  <c r="G126" i="2"/>
  <c r="H126" i="2"/>
  <c r="I126" i="2"/>
  <c r="K126" i="2"/>
  <c r="L126" i="2"/>
  <c r="M126" i="2"/>
  <c r="C127" i="2"/>
  <c r="G127" i="2"/>
  <c r="H127" i="2"/>
  <c r="I127" i="2"/>
  <c r="K127" i="2"/>
  <c r="L127" i="2"/>
  <c r="M127" i="2"/>
  <c r="C128" i="2"/>
  <c r="G128" i="2"/>
  <c r="H128" i="2"/>
  <c r="I128" i="2"/>
  <c r="K128" i="2"/>
  <c r="L128" i="2"/>
  <c r="M128" i="2"/>
  <c r="C129" i="2"/>
  <c r="G129" i="2"/>
  <c r="H129" i="2"/>
  <c r="I129" i="2"/>
  <c r="K129" i="2"/>
  <c r="L129" i="2"/>
  <c r="M129" i="2"/>
  <c r="C130" i="2"/>
  <c r="G130" i="2"/>
  <c r="H130" i="2"/>
  <c r="I130" i="2"/>
  <c r="K130" i="2"/>
  <c r="L130" i="2"/>
  <c r="M130" i="2"/>
  <c r="C131" i="2"/>
  <c r="G131" i="2"/>
  <c r="H131" i="2"/>
  <c r="I131" i="2"/>
  <c r="K131" i="2"/>
  <c r="L131" i="2"/>
  <c r="M131" i="2"/>
  <c r="C132" i="2"/>
  <c r="G132" i="2"/>
  <c r="H132" i="2"/>
  <c r="I132" i="2"/>
  <c r="K132" i="2"/>
  <c r="L132" i="2"/>
  <c r="M132" i="2"/>
  <c r="C133" i="2"/>
  <c r="G133" i="2"/>
  <c r="H133" i="2"/>
  <c r="I133" i="2"/>
  <c r="K133" i="2"/>
  <c r="L133" i="2"/>
  <c r="M133" i="2"/>
  <c r="C134" i="2"/>
  <c r="G134" i="2"/>
  <c r="H134" i="2"/>
  <c r="I134" i="2"/>
  <c r="K134" i="2"/>
  <c r="L134" i="2"/>
  <c r="M134" i="2"/>
  <c r="C135" i="2"/>
  <c r="G135" i="2"/>
  <c r="H135" i="2"/>
  <c r="I135" i="2"/>
  <c r="K135" i="2"/>
  <c r="L135" i="2"/>
  <c r="M135" i="2"/>
  <c r="C136" i="2"/>
  <c r="G136" i="2"/>
  <c r="H136" i="2"/>
  <c r="I136" i="2"/>
  <c r="K136" i="2"/>
  <c r="L136" i="2"/>
  <c r="M136" i="2"/>
  <c r="C137" i="2"/>
  <c r="G137" i="2"/>
  <c r="H137" i="2"/>
  <c r="I137" i="2"/>
  <c r="K137" i="2"/>
  <c r="L137" i="2"/>
  <c r="M137" i="2"/>
  <c r="C138" i="2"/>
  <c r="G138" i="2"/>
  <c r="H138" i="2"/>
  <c r="I138" i="2"/>
  <c r="K138" i="2"/>
  <c r="L138" i="2"/>
  <c r="M138" i="2"/>
  <c r="C139" i="2"/>
  <c r="G139" i="2"/>
  <c r="H139" i="2"/>
  <c r="I139" i="2"/>
  <c r="K139" i="2"/>
  <c r="L139" i="2"/>
  <c r="M139" i="2"/>
  <c r="C140" i="2"/>
  <c r="G140" i="2"/>
  <c r="H140" i="2"/>
  <c r="I140" i="2"/>
  <c r="K140" i="2"/>
  <c r="L140" i="2"/>
  <c r="M140" i="2"/>
  <c r="C141" i="2"/>
  <c r="G141" i="2"/>
  <c r="H141" i="2"/>
  <c r="I141" i="2"/>
  <c r="K141" i="2"/>
  <c r="L141" i="2"/>
  <c r="M141" i="2"/>
  <c r="C142" i="2"/>
  <c r="G142" i="2"/>
  <c r="H142" i="2"/>
  <c r="I142" i="2"/>
  <c r="K142" i="2"/>
  <c r="L142" i="2"/>
  <c r="M142" i="2"/>
  <c r="C143" i="2"/>
  <c r="G143" i="2"/>
  <c r="H143" i="2"/>
  <c r="I143" i="2"/>
  <c r="K143" i="2"/>
  <c r="L143" i="2"/>
  <c r="M143" i="2"/>
  <c r="C144" i="2"/>
  <c r="G144" i="2"/>
  <c r="H144" i="2"/>
  <c r="I144" i="2"/>
  <c r="K144" i="2"/>
  <c r="L144" i="2"/>
  <c r="M144" i="2"/>
  <c r="C145" i="2"/>
  <c r="G145" i="2"/>
  <c r="H145" i="2"/>
  <c r="I145" i="2"/>
  <c r="K145" i="2"/>
  <c r="L145" i="2"/>
  <c r="M145" i="2"/>
  <c r="C146" i="2"/>
  <c r="G146" i="2"/>
  <c r="H146" i="2"/>
  <c r="I146" i="2"/>
  <c r="K146" i="2"/>
  <c r="L146" i="2"/>
  <c r="M146" i="2"/>
  <c r="C147" i="2"/>
  <c r="G147" i="2"/>
  <c r="H147" i="2"/>
  <c r="I147" i="2"/>
  <c r="K147" i="2"/>
  <c r="L147" i="2"/>
  <c r="M147" i="2"/>
  <c r="C148" i="2"/>
  <c r="G148" i="2"/>
  <c r="H148" i="2"/>
  <c r="I148" i="2"/>
  <c r="K148" i="2"/>
  <c r="L148" i="2"/>
  <c r="M148" i="2"/>
  <c r="C149" i="2"/>
  <c r="G149" i="2"/>
  <c r="H149" i="2"/>
  <c r="I149" i="2"/>
  <c r="K149" i="2"/>
  <c r="L149" i="2"/>
  <c r="M149" i="2"/>
  <c r="C150" i="2"/>
  <c r="G150" i="2"/>
  <c r="H150" i="2"/>
  <c r="I150" i="2"/>
  <c r="K150" i="2"/>
  <c r="L150" i="2"/>
  <c r="M150" i="2"/>
  <c r="C151" i="2"/>
  <c r="G151" i="2"/>
  <c r="H151" i="2"/>
  <c r="I151" i="2"/>
  <c r="K151" i="2"/>
  <c r="L151" i="2"/>
  <c r="M151" i="2"/>
  <c r="C152" i="2"/>
  <c r="G152" i="2"/>
  <c r="H152" i="2"/>
  <c r="I152" i="2"/>
  <c r="K152" i="2"/>
  <c r="L152" i="2"/>
  <c r="M152" i="2"/>
  <c r="C153" i="2"/>
  <c r="G153" i="2"/>
  <c r="H153" i="2"/>
  <c r="I153" i="2"/>
  <c r="K153" i="2"/>
  <c r="L153" i="2"/>
  <c r="M153" i="2"/>
  <c r="C154" i="2"/>
  <c r="G154" i="2"/>
  <c r="H154" i="2"/>
  <c r="I154" i="2"/>
  <c r="K154" i="2"/>
  <c r="L154" i="2"/>
  <c r="M154" i="2"/>
  <c r="C155" i="2"/>
  <c r="G155" i="2"/>
  <c r="H155" i="2"/>
  <c r="I155" i="2"/>
  <c r="K155" i="2"/>
  <c r="L155" i="2"/>
  <c r="M155" i="2"/>
  <c r="C156" i="2"/>
  <c r="G156" i="2"/>
  <c r="H156" i="2"/>
  <c r="I156" i="2"/>
  <c r="K156" i="2"/>
  <c r="L156" i="2"/>
  <c r="M156" i="2"/>
  <c r="C157" i="2"/>
  <c r="G157" i="2"/>
  <c r="H157" i="2"/>
  <c r="I157" i="2"/>
  <c r="K157" i="2"/>
  <c r="L157" i="2"/>
  <c r="M157" i="2"/>
  <c r="C158" i="2"/>
  <c r="G158" i="2"/>
  <c r="H158" i="2"/>
  <c r="I158" i="2"/>
  <c r="K158" i="2"/>
  <c r="L158" i="2"/>
  <c r="M158" i="2"/>
  <c r="C159" i="2"/>
  <c r="G159" i="2"/>
  <c r="H159" i="2"/>
  <c r="I159" i="2"/>
  <c r="K159" i="2"/>
  <c r="L159" i="2"/>
  <c r="M159" i="2"/>
  <c r="C160" i="2"/>
  <c r="G160" i="2"/>
  <c r="H160" i="2"/>
  <c r="I160" i="2"/>
  <c r="K160" i="2"/>
  <c r="L160" i="2"/>
  <c r="M160" i="2"/>
  <c r="C161" i="2"/>
  <c r="G161" i="2"/>
  <c r="H161" i="2"/>
  <c r="I161" i="2"/>
  <c r="K161" i="2"/>
  <c r="L161" i="2"/>
  <c r="M161" i="2"/>
  <c r="C162" i="2"/>
  <c r="G162" i="2"/>
  <c r="H162" i="2"/>
  <c r="I162" i="2"/>
  <c r="K162" i="2"/>
  <c r="L162" i="2"/>
  <c r="M162" i="2"/>
  <c r="C163" i="2"/>
  <c r="G163" i="2"/>
  <c r="H163" i="2"/>
  <c r="I163" i="2"/>
  <c r="K163" i="2"/>
  <c r="L163" i="2"/>
  <c r="M163" i="2"/>
  <c r="C164" i="2"/>
  <c r="G164" i="2"/>
  <c r="H164" i="2"/>
  <c r="I164" i="2"/>
  <c r="K164" i="2"/>
  <c r="L164" i="2"/>
  <c r="M164" i="2"/>
  <c r="C165" i="2"/>
  <c r="G165" i="2"/>
  <c r="H165" i="2"/>
  <c r="I165" i="2"/>
  <c r="K165" i="2"/>
  <c r="L165" i="2"/>
  <c r="M165" i="2"/>
  <c r="C166" i="2"/>
  <c r="G166" i="2"/>
  <c r="H166" i="2"/>
  <c r="I166" i="2"/>
  <c r="K166" i="2"/>
  <c r="L166" i="2"/>
  <c r="M166" i="2"/>
  <c r="M5" i="2"/>
  <c r="L5" i="2"/>
  <c r="K5" i="2"/>
  <c r="I5" i="2"/>
  <c r="H5" i="2"/>
  <c r="G5" i="2"/>
  <c r="C5" i="2"/>
  <c r="D5" i="2" s="1"/>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D11" i="24" l="1"/>
  <c r="D18" i="24"/>
  <c r="H11" i="24"/>
  <c r="H18" i="24"/>
  <c r="F18" i="24"/>
  <c r="E18" i="24"/>
  <c r="E11" i="24"/>
  <c r="F11" i="24"/>
  <c r="H19" i="23"/>
  <c r="F19" i="23"/>
  <c r="E19" i="23"/>
  <c r="H7" i="24"/>
  <c r="E7" i="24"/>
  <c r="F7" i="24"/>
  <c r="Q169" i="16"/>
  <c r="P169" i="16"/>
  <c r="P168" i="16"/>
  <c r="P167" i="16"/>
  <c r="Q168" i="16"/>
  <c r="Q167" i="16"/>
  <c r="Q169" i="13"/>
  <c r="P169" i="13"/>
  <c r="P167" i="13"/>
  <c r="P168" i="13"/>
  <c r="Q167" i="13"/>
  <c r="Q168" i="13"/>
  <c r="E148" i="5"/>
  <c r="E132" i="5"/>
  <c r="E116" i="5"/>
  <c r="E108" i="5"/>
  <c r="E100" i="5"/>
  <c r="E92" i="5"/>
  <c r="O5" i="5"/>
  <c r="E76" i="5"/>
  <c r="E60" i="5"/>
  <c r="E138" i="6"/>
  <c r="E122" i="6"/>
  <c r="E106" i="6"/>
  <c r="E90" i="6"/>
  <c r="E50" i="6"/>
  <c r="E26" i="6"/>
  <c r="E53" i="5"/>
  <c r="E37" i="5"/>
  <c r="E13" i="5"/>
  <c r="E27" i="6"/>
  <c r="E166" i="5"/>
  <c r="E158" i="5"/>
  <c r="E150" i="5"/>
  <c r="E142" i="5"/>
  <c r="E134" i="5"/>
  <c r="E126" i="5"/>
  <c r="E118" i="5"/>
  <c r="E110" i="5"/>
  <c r="E102" i="5"/>
  <c r="E94" i="5"/>
  <c r="E86" i="5"/>
  <c r="E78" i="5"/>
  <c r="E70" i="5"/>
  <c r="E62" i="5"/>
  <c r="E54" i="5"/>
  <c r="E46" i="5"/>
  <c r="E38" i="5"/>
  <c r="E30" i="5"/>
  <c r="E22" i="5"/>
  <c r="E14" i="5"/>
  <c r="E6" i="5"/>
  <c r="E5" i="6"/>
  <c r="E156" i="6"/>
  <c r="E140" i="6"/>
  <c r="E124" i="6"/>
  <c r="E108" i="6"/>
  <c r="E92" i="6"/>
  <c r="E52" i="6"/>
  <c r="E44" i="6"/>
  <c r="E36" i="6"/>
  <c r="E28" i="6"/>
  <c r="E141" i="6"/>
  <c r="E133" i="6"/>
  <c r="E125" i="6"/>
  <c r="E117" i="6"/>
  <c r="E109" i="6"/>
  <c r="E101" i="6"/>
  <c r="E93" i="6"/>
  <c r="E85" i="6"/>
  <c r="E53" i="6"/>
  <c r="E29" i="6"/>
  <c r="E21" i="6"/>
  <c r="O37" i="6"/>
  <c r="O29" i="6"/>
  <c r="E147" i="5"/>
  <c r="E131" i="5"/>
  <c r="E115" i="5"/>
  <c r="E107" i="5"/>
  <c r="E99" i="5"/>
  <c r="E91" i="5"/>
  <c r="E75" i="5"/>
  <c r="E59" i="5"/>
  <c r="E27" i="5"/>
  <c r="E11" i="5"/>
  <c r="E145" i="6"/>
  <c r="E137" i="6"/>
  <c r="E129" i="6"/>
  <c r="E121" i="6"/>
  <c r="E105" i="6"/>
  <c r="E89" i="6"/>
  <c r="O8" i="2"/>
  <c r="P8" i="2" s="1"/>
  <c r="E160" i="5"/>
  <c r="E152" i="5"/>
  <c r="E144" i="5"/>
  <c r="E136" i="5"/>
  <c r="E128" i="5"/>
  <c r="E104" i="5"/>
  <c r="E96" i="5"/>
  <c r="E80" i="5"/>
  <c r="E64" i="5"/>
  <c r="E24" i="5"/>
  <c r="E16" i="5"/>
  <c r="E46" i="6"/>
  <c r="E38" i="6"/>
  <c r="O16" i="2"/>
  <c r="Q16" i="2" s="1"/>
  <c r="O120" i="5"/>
  <c r="O108" i="6"/>
  <c r="O116" i="5"/>
  <c r="O78" i="6"/>
  <c r="O46" i="6"/>
  <c r="O161" i="5"/>
  <c r="O123" i="5"/>
  <c r="O13" i="2"/>
  <c r="Q13" i="2" s="1"/>
  <c r="E57" i="5"/>
  <c r="O68" i="5"/>
  <c r="O159" i="5"/>
  <c r="E41" i="5"/>
  <c r="E34" i="5"/>
  <c r="E42" i="5"/>
  <c r="E58" i="5"/>
  <c r="E66" i="5"/>
  <c r="E8" i="6"/>
  <c r="E24" i="6"/>
  <c r="E48" i="6"/>
  <c r="E72" i="6"/>
  <c r="O64" i="5"/>
  <c r="O47" i="6"/>
  <c r="O32" i="5"/>
  <c r="O74" i="5"/>
  <c r="O100" i="6"/>
  <c r="O76" i="5"/>
  <c r="O131" i="6"/>
  <c r="O117" i="5"/>
  <c r="E10" i="5"/>
  <c r="O88" i="5"/>
  <c r="O104" i="6"/>
  <c r="O96" i="6"/>
  <c r="O48" i="6"/>
  <c r="O85" i="2"/>
  <c r="P85" i="2" s="1"/>
  <c r="O66" i="2"/>
  <c r="Q66" i="2" s="1"/>
  <c r="E81" i="5"/>
  <c r="O160" i="5"/>
  <c r="O67" i="5"/>
  <c r="O79" i="2"/>
  <c r="Q79" i="2" s="1"/>
  <c r="O114" i="5"/>
  <c r="E74" i="5"/>
  <c r="E82" i="5"/>
  <c r="E90" i="5"/>
  <c r="E114" i="5"/>
  <c r="O22" i="6"/>
  <c r="O23" i="5"/>
  <c r="O42" i="5"/>
  <c r="O143" i="5"/>
  <c r="O152" i="6"/>
  <c r="O144" i="6"/>
  <c r="E121" i="5"/>
  <c r="O162" i="5"/>
  <c r="O155" i="5"/>
  <c r="O144" i="5"/>
  <c r="O135" i="5"/>
  <c r="O83" i="5"/>
  <c r="O52" i="5"/>
  <c r="O44" i="5"/>
  <c r="O153" i="6"/>
  <c r="O156" i="5"/>
  <c r="O112" i="5"/>
  <c r="O84" i="5"/>
  <c r="O54" i="5"/>
  <c r="O9" i="5"/>
  <c r="O61" i="6"/>
  <c r="O45" i="6"/>
  <c r="E111" i="2"/>
  <c r="D111" i="2"/>
  <c r="E63" i="2"/>
  <c r="D63" i="2"/>
  <c r="E39" i="2"/>
  <c r="D39" i="2"/>
  <c r="E31" i="2"/>
  <c r="D31" i="2"/>
  <c r="E23" i="2"/>
  <c r="D23" i="2"/>
  <c r="E112" i="2"/>
  <c r="D112" i="2"/>
  <c r="E104" i="2"/>
  <c r="D104" i="2"/>
  <c r="E88" i="2"/>
  <c r="D88" i="2"/>
  <c r="E40" i="2"/>
  <c r="D40" i="2"/>
  <c r="E73" i="2"/>
  <c r="D73" i="2"/>
  <c r="E65" i="2"/>
  <c r="D65" i="2"/>
  <c r="E57" i="2"/>
  <c r="D57" i="2"/>
  <c r="E49" i="2"/>
  <c r="D49" i="2"/>
  <c r="E41" i="2"/>
  <c r="D41" i="2"/>
  <c r="E33" i="2"/>
  <c r="D33" i="2"/>
  <c r="E25" i="2"/>
  <c r="D25" i="2"/>
  <c r="E17" i="2"/>
  <c r="D17" i="2"/>
  <c r="E9" i="2"/>
  <c r="D9" i="2"/>
  <c r="E15" i="2"/>
  <c r="D15" i="2"/>
  <c r="E153" i="2"/>
  <c r="D153" i="2"/>
  <c r="E113" i="2"/>
  <c r="D113" i="2"/>
  <c r="O100" i="2"/>
  <c r="E89" i="2"/>
  <c r="D89" i="2"/>
  <c r="E81" i="2"/>
  <c r="D81" i="2"/>
  <c r="E162" i="2"/>
  <c r="D162" i="2"/>
  <c r="E154" i="2"/>
  <c r="D154" i="2"/>
  <c r="E146" i="2"/>
  <c r="D146" i="2"/>
  <c r="E138" i="2"/>
  <c r="D138" i="2"/>
  <c r="E130" i="2"/>
  <c r="D130" i="2"/>
  <c r="E122" i="2"/>
  <c r="D122" i="2"/>
  <c r="E114" i="2"/>
  <c r="D114" i="2"/>
  <c r="E106" i="2"/>
  <c r="D106" i="2"/>
  <c r="E98" i="2"/>
  <c r="D98" i="2"/>
  <c r="E90" i="2"/>
  <c r="D90" i="2"/>
  <c r="E82" i="2"/>
  <c r="D82" i="2"/>
  <c r="E74" i="2"/>
  <c r="D74" i="2"/>
  <c r="E66" i="2"/>
  <c r="D66" i="2"/>
  <c r="E58" i="2"/>
  <c r="D58" i="2"/>
  <c r="E50" i="2"/>
  <c r="D50" i="2"/>
  <c r="E42" i="2"/>
  <c r="D42" i="2"/>
  <c r="E34" i="2"/>
  <c r="D34" i="2"/>
  <c r="E26" i="2"/>
  <c r="D26" i="2"/>
  <c r="E18" i="2"/>
  <c r="D18" i="2"/>
  <c r="E10" i="2"/>
  <c r="D10" i="2"/>
  <c r="E5" i="2"/>
  <c r="E143" i="2"/>
  <c r="D143" i="2"/>
  <c r="E95" i="2"/>
  <c r="D95" i="2"/>
  <c r="E79" i="2"/>
  <c r="D79" i="2"/>
  <c r="E55" i="2"/>
  <c r="D55" i="2"/>
  <c r="E7" i="2"/>
  <c r="D7" i="2"/>
  <c r="E160" i="2"/>
  <c r="D160" i="2"/>
  <c r="E144" i="2"/>
  <c r="D144" i="2"/>
  <c r="E136" i="2"/>
  <c r="D136" i="2"/>
  <c r="E120" i="2"/>
  <c r="D120" i="2"/>
  <c r="E96" i="2"/>
  <c r="D96" i="2"/>
  <c r="E80" i="2"/>
  <c r="D80" i="2"/>
  <c r="E56" i="2"/>
  <c r="D56" i="2"/>
  <c r="E48" i="2"/>
  <c r="D48" i="2"/>
  <c r="E16" i="2"/>
  <c r="D16" i="2"/>
  <c r="E8" i="2"/>
  <c r="D8" i="2"/>
  <c r="E161" i="2"/>
  <c r="D161" i="2"/>
  <c r="E145" i="2"/>
  <c r="D145" i="2"/>
  <c r="E137" i="2"/>
  <c r="D137" i="2"/>
  <c r="E129" i="2"/>
  <c r="D129" i="2"/>
  <c r="E121" i="2"/>
  <c r="D121" i="2"/>
  <c r="E105" i="2"/>
  <c r="D105" i="2"/>
  <c r="E97" i="2"/>
  <c r="D97" i="2"/>
  <c r="E163" i="2"/>
  <c r="D163" i="2"/>
  <c r="E155" i="2"/>
  <c r="D155" i="2"/>
  <c r="E147" i="2"/>
  <c r="D147" i="2"/>
  <c r="E139" i="2"/>
  <c r="D139" i="2"/>
  <c r="E131" i="2"/>
  <c r="D131" i="2"/>
  <c r="E123" i="2"/>
  <c r="D123" i="2"/>
  <c r="E115" i="2"/>
  <c r="D115" i="2"/>
  <c r="E107" i="2"/>
  <c r="D107" i="2"/>
  <c r="E99" i="2"/>
  <c r="D99" i="2"/>
  <c r="E91" i="2"/>
  <c r="D91" i="2"/>
  <c r="E83" i="2"/>
  <c r="D83" i="2"/>
  <c r="E75" i="2"/>
  <c r="D75" i="2"/>
  <c r="E67" i="2"/>
  <c r="D67" i="2"/>
  <c r="E59" i="2"/>
  <c r="D59" i="2"/>
  <c r="E51" i="2"/>
  <c r="D51" i="2"/>
  <c r="E43" i="2"/>
  <c r="D43" i="2"/>
  <c r="E35" i="2"/>
  <c r="D35" i="2"/>
  <c r="E27" i="2"/>
  <c r="D27" i="2"/>
  <c r="E19" i="2"/>
  <c r="D19" i="2"/>
  <c r="E11" i="2"/>
  <c r="D11" i="2"/>
  <c r="E116" i="2"/>
  <c r="D116" i="2"/>
  <c r="E108" i="2"/>
  <c r="D108" i="2"/>
  <c r="E100" i="2"/>
  <c r="D100" i="2"/>
  <c r="E92" i="2"/>
  <c r="D92" i="2"/>
  <c r="E84" i="2"/>
  <c r="D84" i="2"/>
  <c r="E76" i="2"/>
  <c r="D76" i="2"/>
  <c r="E68" i="2"/>
  <c r="D68" i="2"/>
  <c r="E60" i="2"/>
  <c r="D60" i="2"/>
  <c r="E52" i="2"/>
  <c r="D52" i="2"/>
  <c r="E44" i="2"/>
  <c r="D44" i="2"/>
  <c r="E36" i="2"/>
  <c r="D36" i="2"/>
  <c r="E28" i="2"/>
  <c r="D28" i="2"/>
  <c r="E20" i="2"/>
  <c r="D20" i="2"/>
  <c r="E12" i="2"/>
  <c r="D12" i="2"/>
  <c r="E151" i="2"/>
  <c r="D151" i="2"/>
  <c r="E135" i="2"/>
  <c r="D135" i="2"/>
  <c r="E119" i="2"/>
  <c r="D119" i="2"/>
  <c r="E103" i="2"/>
  <c r="D103" i="2"/>
  <c r="E87" i="2"/>
  <c r="D87" i="2"/>
  <c r="E71" i="2"/>
  <c r="D71" i="2"/>
  <c r="E47" i="2"/>
  <c r="D47" i="2"/>
  <c r="E152" i="2"/>
  <c r="D152" i="2"/>
  <c r="E128" i="2"/>
  <c r="D128" i="2"/>
  <c r="E72" i="2"/>
  <c r="D72" i="2"/>
  <c r="E64" i="2"/>
  <c r="D64" i="2"/>
  <c r="E32" i="2"/>
  <c r="D32" i="2"/>
  <c r="E24" i="2"/>
  <c r="D24" i="2"/>
  <c r="E164" i="2"/>
  <c r="D164" i="2"/>
  <c r="E156" i="2"/>
  <c r="D156" i="2"/>
  <c r="E148" i="2"/>
  <c r="D148" i="2"/>
  <c r="E140" i="2"/>
  <c r="D140" i="2"/>
  <c r="E132" i="2"/>
  <c r="D132" i="2"/>
  <c r="E124" i="2"/>
  <c r="D124" i="2"/>
  <c r="E165" i="2"/>
  <c r="D165" i="2"/>
  <c r="E157" i="2"/>
  <c r="D157" i="2"/>
  <c r="E149" i="2"/>
  <c r="D149" i="2"/>
  <c r="E141" i="2"/>
  <c r="D141" i="2"/>
  <c r="E133" i="2"/>
  <c r="D133" i="2"/>
  <c r="E125" i="2"/>
  <c r="D125" i="2"/>
  <c r="E117" i="2"/>
  <c r="D117" i="2"/>
  <c r="E109" i="2"/>
  <c r="D109" i="2"/>
  <c r="E101" i="2"/>
  <c r="D101" i="2"/>
  <c r="E93" i="2"/>
  <c r="D93" i="2"/>
  <c r="E85" i="2"/>
  <c r="D85" i="2"/>
  <c r="E77" i="2"/>
  <c r="D77" i="2"/>
  <c r="E69" i="2"/>
  <c r="D69" i="2"/>
  <c r="E61" i="2"/>
  <c r="D61" i="2"/>
  <c r="E53" i="2"/>
  <c r="D53" i="2"/>
  <c r="E45" i="2"/>
  <c r="D45" i="2"/>
  <c r="E37" i="2"/>
  <c r="D37" i="2"/>
  <c r="E29" i="2"/>
  <c r="D29" i="2"/>
  <c r="E21" i="2"/>
  <c r="D21" i="2"/>
  <c r="E13" i="2"/>
  <c r="D13" i="2"/>
  <c r="E159" i="2"/>
  <c r="D159" i="2"/>
  <c r="E127" i="2"/>
  <c r="D127" i="2"/>
  <c r="E166" i="2"/>
  <c r="D166" i="2"/>
  <c r="E158" i="2"/>
  <c r="D158" i="2"/>
  <c r="E150" i="2"/>
  <c r="D150" i="2"/>
  <c r="E142" i="2"/>
  <c r="D142" i="2"/>
  <c r="E134" i="2"/>
  <c r="D134" i="2"/>
  <c r="E126" i="2"/>
  <c r="D126" i="2"/>
  <c r="E118" i="2"/>
  <c r="D118" i="2"/>
  <c r="E110" i="2"/>
  <c r="D110" i="2"/>
  <c r="E102" i="2"/>
  <c r="D102" i="2"/>
  <c r="E94" i="2"/>
  <c r="D94" i="2"/>
  <c r="E86" i="2"/>
  <c r="D86" i="2"/>
  <c r="E78" i="2"/>
  <c r="D78" i="2"/>
  <c r="E70" i="2"/>
  <c r="D70" i="2"/>
  <c r="E62" i="2"/>
  <c r="D62" i="2"/>
  <c r="E54" i="2"/>
  <c r="D54" i="2"/>
  <c r="E46" i="2"/>
  <c r="D46" i="2"/>
  <c r="E38" i="2"/>
  <c r="D38" i="2"/>
  <c r="E30" i="2"/>
  <c r="D30" i="2"/>
  <c r="E22" i="2"/>
  <c r="D22" i="2"/>
  <c r="E14" i="2"/>
  <c r="D14" i="2"/>
  <c r="E6" i="2"/>
  <c r="D6" i="2"/>
  <c r="O35" i="2"/>
  <c r="O88" i="2"/>
  <c r="E18" i="5"/>
  <c r="E50" i="5"/>
  <c r="E98" i="5"/>
  <c r="E106" i="5"/>
  <c r="E122" i="5"/>
  <c r="E138" i="5"/>
  <c r="E146" i="5"/>
  <c r="E154" i="5"/>
  <c r="E162" i="5"/>
  <c r="O165" i="5"/>
  <c r="O164" i="5"/>
  <c r="E161" i="5"/>
  <c r="E137" i="5"/>
  <c r="O129" i="5"/>
  <c r="E97" i="5"/>
  <c r="O78" i="5"/>
  <c r="O46" i="5"/>
  <c r="O25" i="5"/>
  <c r="O12" i="5"/>
  <c r="O165" i="6"/>
  <c r="O117" i="6"/>
  <c r="O109" i="6"/>
  <c r="O49" i="6"/>
  <c r="O23" i="6"/>
  <c r="O150" i="2"/>
  <c r="O132" i="5"/>
  <c r="O130" i="5"/>
  <c r="O118" i="5"/>
  <c r="E113" i="5"/>
  <c r="O104" i="5"/>
  <c r="O92" i="5"/>
  <c r="O90" i="5"/>
  <c r="O56" i="5"/>
  <c r="O27" i="5"/>
  <c r="O14" i="5"/>
  <c r="O13" i="5"/>
  <c r="O118" i="6"/>
  <c r="O113" i="6"/>
  <c r="O74" i="6"/>
  <c r="O24" i="6"/>
  <c r="O8" i="6"/>
  <c r="O145" i="5"/>
  <c r="O133" i="5"/>
  <c r="O124" i="5"/>
  <c r="O94" i="5"/>
  <c r="O93" i="5"/>
  <c r="O70" i="5"/>
  <c r="O69" i="5"/>
  <c r="O60" i="5"/>
  <c r="O58" i="5"/>
  <c r="O38" i="5"/>
  <c r="O37" i="5"/>
  <c r="O28" i="5"/>
  <c r="O19" i="5"/>
  <c r="O15" i="5"/>
  <c r="O8" i="5"/>
  <c r="O140" i="6"/>
  <c r="O139" i="6"/>
  <c r="O138" i="6"/>
  <c r="O136" i="6"/>
  <c r="O83" i="6"/>
  <c r="O75" i="6"/>
  <c r="O25" i="6"/>
  <c r="O20" i="6"/>
  <c r="O9" i="6"/>
  <c r="O148" i="5"/>
  <c r="O146" i="5"/>
  <c r="E129" i="5"/>
  <c r="O62" i="5"/>
  <c r="O30" i="5"/>
  <c r="O17" i="5"/>
  <c r="O141" i="6"/>
  <c r="O128" i="6"/>
  <c r="O84" i="6"/>
  <c r="O76" i="6"/>
  <c r="O52" i="6"/>
  <c r="O139" i="5"/>
  <c r="O128" i="5"/>
  <c r="O127" i="5"/>
  <c r="O96" i="5"/>
  <c r="O72" i="5"/>
  <c r="O40" i="5"/>
  <c r="O130" i="6"/>
  <c r="O36" i="6"/>
  <c r="E105" i="5"/>
  <c r="E26" i="5"/>
  <c r="O53" i="6"/>
  <c r="O140" i="5"/>
  <c r="O136" i="5"/>
  <c r="O121" i="5"/>
  <c r="O103" i="5"/>
  <c r="O100" i="5"/>
  <c r="O98" i="5"/>
  <c r="O81" i="5"/>
  <c r="O80" i="5"/>
  <c r="O48" i="5"/>
  <c r="O34" i="5"/>
  <c r="O132" i="6"/>
  <c r="O119" i="6"/>
  <c r="O87" i="6"/>
  <c r="O62" i="6"/>
  <c r="O40" i="6"/>
  <c r="E21" i="5"/>
  <c r="E29" i="5"/>
  <c r="O7" i="2"/>
  <c r="O137" i="5"/>
  <c r="E130" i="5"/>
  <c r="O50" i="5"/>
  <c r="O20" i="5"/>
  <c r="O11" i="5"/>
  <c r="O6" i="5"/>
  <c r="O157" i="6"/>
  <c r="O124" i="6"/>
  <c r="O123" i="6"/>
  <c r="O122" i="6"/>
  <c r="O120" i="6"/>
  <c r="O112" i="6"/>
  <c r="O92" i="6"/>
  <c r="O91" i="6"/>
  <c r="O90" i="6"/>
  <c r="O88" i="6"/>
  <c r="O80" i="6"/>
  <c r="O63" i="6"/>
  <c r="O156" i="2"/>
  <c r="O132" i="2"/>
  <c r="O24" i="2"/>
  <c r="O111" i="5"/>
  <c r="O91" i="5"/>
  <c r="O36" i="5"/>
  <c r="O24" i="5"/>
  <c r="O22" i="5"/>
  <c r="O7" i="5"/>
  <c r="O134" i="6"/>
  <c r="O125" i="6"/>
  <c r="O93" i="6"/>
  <c r="O81" i="6"/>
  <c r="O73" i="6"/>
  <c r="O64" i="6"/>
  <c r="O56" i="6"/>
  <c r="O32" i="6"/>
  <c r="E7" i="5"/>
  <c r="E63" i="5"/>
  <c r="E79" i="5"/>
  <c r="E103" i="5"/>
  <c r="E127" i="5"/>
  <c r="E135" i="5"/>
  <c r="E143" i="5"/>
  <c r="E151" i="5"/>
  <c r="E159" i="5"/>
  <c r="O16" i="5"/>
  <c r="O135" i="6"/>
  <c r="O97" i="6"/>
  <c r="O65" i="6"/>
  <c r="O152" i="5"/>
  <c r="O151" i="5"/>
  <c r="O110" i="5"/>
  <c r="O108" i="5"/>
  <c r="O106" i="5"/>
  <c r="O105" i="5"/>
  <c r="O53" i="5"/>
  <c r="O145" i="6"/>
  <c r="E7" i="6"/>
  <c r="E15" i="6"/>
  <c r="E39" i="6"/>
  <c r="E47" i="6"/>
  <c r="E79" i="6"/>
  <c r="E151" i="6"/>
  <c r="O104" i="2"/>
  <c r="E133" i="5"/>
  <c r="E117" i="5"/>
  <c r="E125" i="5"/>
  <c r="O31" i="2"/>
  <c r="O123" i="2"/>
  <c r="O136" i="2"/>
  <c r="O121" i="2"/>
  <c r="O36" i="2"/>
  <c r="O120" i="2"/>
  <c r="O154" i="2"/>
  <c r="O162" i="2"/>
  <c r="O65" i="2"/>
  <c r="O114" i="2"/>
  <c r="O140" i="2"/>
  <c r="O75" i="2"/>
  <c r="O93" i="2"/>
  <c r="O27" i="2"/>
  <c r="O37" i="2"/>
  <c r="O45" i="2"/>
  <c r="O29" i="2"/>
  <c r="O52" i="2"/>
  <c r="O42" i="2"/>
  <c r="O39" i="2"/>
  <c r="O10" i="2"/>
  <c r="O83" i="2"/>
  <c r="O49" i="2"/>
  <c r="O101" i="2"/>
  <c r="O23" i="2"/>
  <c r="O164" i="2"/>
  <c r="O166" i="2"/>
  <c r="O144" i="2"/>
  <c r="O125" i="2"/>
  <c r="O105" i="2"/>
  <c r="O95" i="2"/>
  <c r="O47" i="2"/>
  <c r="O46" i="2"/>
  <c r="O97" i="2"/>
  <c r="O57" i="2"/>
  <c r="O146" i="2"/>
  <c r="O71" i="2"/>
  <c r="O138" i="2"/>
  <c r="O34" i="2"/>
  <c r="O158" i="2"/>
  <c r="O134" i="2"/>
  <c r="O91" i="2"/>
  <c r="O81" i="2"/>
  <c r="O84" i="2"/>
  <c r="O111" i="2"/>
  <c r="O80" i="2"/>
  <c r="O62" i="2"/>
  <c r="O128" i="2"/>
  <c r="O59" i="2"/>
  <c r="O55" i="2"/>
  <c r="O109" i="2"/>
  <c r="O61" i="2"/>
  <c r="O32" i="2"/>
  <c r="O22" i="2"/>
  <c r="O87" i="2"/>
  <c r="O113" i="2"/>
  <c r="O51" i="2"/>
  <c r="O26" i="2"/>
  <c r="O21" i="2"/>
  <c r="O117" i="2"/>
  <c r="O56" i="2"/>
  <c r="O20" i="2"/>
  <c r="O148" i="2"/>
  <c r="O131" i="2"/>
  <c r="O119" i="2"/>
  <c r="O116" i="2"/>
  <c r="O89" i="2"/>
  <c r="O54" i="2"/>
  <c r="O40" i="2"/>
  <c r="O19" i="2"/>
  <c r="O63" i="2"/>
  <c r="O105" i="6"/>
  <c r="E67" i="6"/>
  <c r="E164" i="6"/>
  <c r="O21" i="6"/>
  <c r="O116" i="6"/>
  <c r="O69" i="6"/>
  <c r="O17" i="6"/>
  <c r="O107" i="6"/>
  <c r="O161" i="6"/>
  <c r="O86" i="6"/>
  <c r="O85" i="6"/>
  <c r="O57" i="6"/>
  <c r="E17" i="6"/>
  <c r="E16" i="6"/>
  <c r="O164" i="6"/>
  <c r="O41" i="6"/>
  <c r="E13" i="6"/>
  <c r="E11" i="6"/>
  <c r="E10" i="6"/>
  <c r="O151" i="6"/>
  <c r="O149" i="6"/>
  <c r="O148" i="6"/>
  <c r="O147" i="6"/>
  <c r="O35" i="6"/>
  <c r="E166" i="6"/>
  <c r="O162" i="6"/>
  <c r="O160" i="6"/>
  <c r="O159" i="6"/>
  <c r="O158" i="6"/>
  <c r="E97" i="6"/>
  <c r="O77" i="6"/>
  <c r="E71" i="6"/>
  <c r="E70" i="6"/>
  <c r="E69" i="6"/>
  <c r="E68" i="6"/>
  <c r="E33" i="6"/>
  <c r="E66" i="6"/>
  <c r="E64" i="6"/>
  <c r="E63" i="6"/>
  <c r="E60" i="6"/>
  <c r="E59" i="6"/>
  <c r="E58" i="6"/>
  <c r="E31" i="6"/>
  <c r="E30" i="6"/>
  <c r="E6" i="6"/>
  <c r="O115" i="6"/>
  <c r="O114" i="6"/>
  <c r="O14" i="6"/>
  <c r="O13" i="6"/>
  <c r="O12" i="6"/>
  <c r="O11" i="6"/>
  <c r="E162" i="6"/>
  <c r="E161" i="6"/>
  <c r="E159" i="6"/>
  <c r="E158" i="6"/>
  <c r="O137" i="6"/>
  <c r="E83" i="6"/>
  <c r="E82" i="6"/>
  <c r="E56" i="6"/>
  <c r="E55" i="6"/>
  <c r="E54" i="6"/>
  <c r="O39" i="6"/>
  <c r="E23" i="6"/>
  <c r="E19" i="6"/>
  <c r="E18" i="6"/>
  <c r="O146" i="6"/>
  <c r="O129" i="6"/>
  <c r="O106" i="6"/>
  <c r="O103" i="6"/>
  <c r="O102" i="6"/>
  <c r="O101" i="6"/>
  <c r="O89" i="6"/>
  <c r="O72" i="6"/>
  <c r="O28" i="6"/>
  <c r="E155" i="6"/>
  <c r="E153" i="6"/>
  <c r="E152" i="6"/>
  <c r="E113" i="6"/>
  <c r="O99" i="6"/>
  <c r="O98" i="6"/>
  <c r="E80" i="6"/>
  <c r="O68" i="6"/>
  <c r="O67" i="6"/>
  <c r="E43" i="6"/>
  <c r="E41" i="6"/>
  <c r="O34" i="6"/>
  <c r="O33" i="6"/>
  <c r="O156" i="6"/>
  <c r="E150" i="6"/>
  <c r="E148" i="6"/>
  <c r="O133" i="6"/>
  <c r="O121" i="6"/>
  <c r="E78" i="6"/>
  <c r="E77" i="6"/>
  <c r="E75" i="6"/>
  <c r="E74" i="6"/>
  <c r="O60" i="6"/>
  <c r="O44" i="6"/>
  <c r="E40" i="6"/>
  <c r="O16" i="6"/>
  <c r="O166" i="6"/>
  <c r="E160" i="6"/>
  <c r="O155" i="6"/>
  <c r="E149" i="6"/>
  <c r="E136" i="6"/>
  <c r="E135" i="6"/>
  <c r="E134" i="6"/>
  <c r="E120" i="6"/>
  <c r="E119" i="6"/>
  <c r="E118" i="6"/>
  <c r="E104" i="6"/>
  <c r="E103" i="6"/>
  <c r="E102" i="6"/>
  <c r="E88" i="6"/>
  <c r="E87" i="6"/>
  <c r="E86" i="6"/>
  <c r="O82" i="6"/>
  <c r="E76" i="6"/>
  <c r="O71" i="6"/>
  <c r="E65" i="6"/>
  <c r="O59" i="6"/>
  <c r="O58" i="6"/>
  <c r="E49" i="6"/>
  <c r="O43" i="6"/>
  <c r="E37" i="6"/>
  <c r="E25" i="6"/>
  <c r="E14" i="6"/>
  <c r="O10" i="6"/>
  <c r="O154" i="6"/>
  <c r="O143" i="6"/>
  <c r="O142" i="6"/>
  <c r="O127" i="6"/>
  <c r="O126" i="6"/>
  <c r="O111" i="6"/>
  <c r="O110" i="6"/>
  <c r="O95" i="6"/>
  <c r="O94" i="6"/>
  <c r="O70" i="6"/>
  <c r="O42" i="6"/>
  <c r="O31" i="6"/>
  <c r="O19" i="6"/>
  <c r="O163" i="6"/>
  <c r="E157" i="6"/>
  <c r="E146" i="6"/>
  <c r="E132" i="6"/>
  <c r="E131" i="6"/>
  <c r="E130" i="6"/>
  <c r="E116" i="6"/>
  <c r="E115" i="6"/>
  <c r="E114" i="6"/>
  <c r="E100" i="6"/>
  <c r="E99" i="6"/>
  <c r="E98" i="6"/>
  <c r="E84" i="6"/>
  <c r="O79" i="6"/>
  <c r="E73" i="6"/>
  <c r="E62" i="6"/>
  <c r="E61" i="6"/>
  <c r="O55" i="6"/>
  <c r="O54" i="6"/>
  <c r="E45" i="6"/>
  <c r="E34" i="6"/>
  <c r="O30" i="6"/>
  <c r="E22" i="6"/>
  <c r="O18" i="6"/>
  <c r="E12" i="6"/>
  <c r="O7" i="6"/>
  <c r="E165" i="6"/>
  <c r="E154" i="6"/>
  <c r="O150" i="6"/>
  <c r="E144" i="6"/>
  <c r="E143" i="6"/>
  <c r="E142" i="6"/>
  <c r="E128" i="6"/>
  <c r="E127" i="6"/>
  <c r="E126" i="6"/>
  <c r="E112" i="6"/>
  <c r="E111" i="6"/>
  <c r="E110" i="6"/>
  <c r="E96" i="6"/>
  <c r="E95" i="6"/>
  <c r="E94" i="6"/>
  <c r="E81" i="6"/>
  <c r="O66" i="6"/>
  <c r="E57" i="6"/>
  <c r="O51" i="6"/>
  <c r="O50" i="6"/>
  <c r="E42" i="6"/>
  <c r="O38" i="6"/>
  <c r="E32" i="6"/>
  <c r="O27" i="6"/>
  <c r="O26" i="6"/>
  <c r="E20" i="6"/>
  <c r="O15" i="6"/>
  <c r="E9" i="6"/>
  <c r="O6" i="6"/>
  <c r="E164" i="5"/>
  <c r="E163" i="5"/>
  <c r="O158" i="5"/>
  <c r="E149" i="5"/>
  <c r="O142" i="5"/>
  <c r="O126" i="5"/>
  <c r="E120" i="5"/>
  <c r="E119" i="5"/>
  <c r="O87" i="5"/>
  <c r="E84" i="5"/>
  <c r="E83" i="5"/>
  <c r="O77" i="5"/>
  <c r="O71" i="5"/>
  <c r="E68" i="5"/>
  <c r="E67" i="5"/>
  <c r="O61" i="5"/>
  <c r="O55" i="5"/>
  <c r="E52" i="5"/>
  <c r="E51" i="5"/>
  <c r="O45" i="5"/>
  <c r="O39" i="5"/>
  <c r="E36" i="5"/>
  <c r="E35" i="5"/>
  <c r="O29" i="5"/>
  <c r="E23" i="5"/>
  <c r="O18" i="5"/>
  <c r="E12" i="5"/>
  <c r="O157" i="5"/>
  <c r="O141" i="5"/>
  <c r="O125" i="5"/>
  <c r="O113" i="5"/>
  <c r="O102" i="5"/>
  <c r="O99" i="5"/>
  <c r="E65" i="5"/>
  <c r="E49" i="5"/>
  <c r="E33" i="5"/>
  <c r="O166" i="5"/>
  <c r="O163" i="5"/>
  <c r="O154" i="5"/>
  <c r="E145" i="5"/>
  <c r="O138" i="5"/>
  <c r="O122" i="5"/>
  <c r="O119" i="5"/>
  <c r="O101" i="5"/>
  <c r="E95" i="5"/>
  <c r="O89" i="5"/>
  <c r="O73" i="5"/>
  <c r="O57" i="5"/>
  <c r="O51" i="5"/>
  <c r="E48" i="5"/>
  <c r="E47" i="5"/>
  <c r="O41" i="5"/>
  <c r="O35" i="5"/>
  <c r="E32" i="5"/>
  <c r="E31" i="5"/>
  <c r="O26" i="5"/>
  <c r="E20" i="5"/>
  <c r="E9" i="5"/>
  <c r="O153" i="5"/>
  <c r="O147" i="5"/>
  <c r="O131" i="5"/>
  <c r="O107" i="5"/>
  <c r="E93" i="5"/>
  <c r="O86" i="5"/>
  <c r="E77" i="5"/>
  <c r="E61" i="5"/>
  <c r="E45" i="5"/>
  <c r="E19" i="5"/>
  <c r="E8" i="5"/>
  <c r="E157" i="5"/>
  <c r="O150" i="5"/>
  <c r="O134" i="5"/>
  <c r="O109" i="5"/>
  <c r="O95" i="5"/>
  <c r="O85" i="5"/>
  <c r="O79" i="5"/>
  <c r="O63" i="5"/>
  <c r="O47" i="5"/>
  <c r="E44" i="5"/>
  <c r="E43" i="5"/>
  <c r="O31" i="5"/>
  <c r="E28" i="5"/>
  <c r="E17" i="5"/>
  <c r="E156" i="5"/>
  <c r="E155" i="5"/>
  <c r="O149" i="5"/>
  <c r="E140" i="5"/>
  <c r="E139" i="5"/>
  <c r="E124" i="5"/>
  <c r="E123" i="5"/>
  <c r="O115" i="5"/>
  <c r="O97" i="5"/>
  <c r="E89" i="5"/>
  <c r="O82" i="5"/>
  <c r="E73" i="5"/>
  <c r="O66" i="5"/>
  <c r="E153" i="5"/>
  <c r="E112" i="5"/>
  <c r="E111" i="5"/>
  <c r="E88" i="5"/>
  <c r="E87" i="5"/>
  <c r="O75" i="5"/>
  <c r="E72" i="5"/>
  <c r="E71" i="5"/>
  <c r="O65" i="5"/>
  <c r="O59" i="5"/>
  <c r="E56" i="5"/>
  <c r="E55" i="5"/>
  <c r="O49" i="5"/>
  <c r="O43" i="5"/>
  <c r="E40" i="5"/>
  <c r="E39" i="5"/>
  <c r="O33" i="5"/>
  <c r="E25" i="5"/>
  <c r="O21" i="5"/>
  <c r="E15" i="5"/>
  <c r="O10" i="5"/>
  <c r="O160" i="2"/>
  <c r="O127" i="2"/>
  <c r="O73" i="2"/>
  <c r="O41" i="2"/>
  <c r="O17" i="2"/>
  <c r="O142" i="2"/>
  <c r="O103" i="2"/>
  <c r="O64" i="2"/>
  <c r="O124" i="2"/>
  <c r="O92" i="2"/>
  <c r="O76" i="2"/>
  <c r="O72" i="2"/>
  <c r="O68" i="2"/>
  <c r="O53" i="2"/>
  <c r="O25" i="2"/>
  <c r="O15" i="2"/>
  <c r="O107" i="2"/>
  <c r="O130" i="2"/>
  <c r="O118" i="2"/>
  <c r="O106" i="2"/>
  <c r="O102" i="2"/>
  <c r="O98" i="2"/>
  <c r="O86" i="2"/>
  <c r="O44" i="2"/>
  <c r="O30" i="2"/>
  <c r="O9" i="2"/>
  <c r="O77" i="2"/>
  <c r="O69" i="2"/>
  <c r="O11" i="2"/>
  <c r="O152" i="2"/>
  <c r="O115" i="2"/>
  <c r="O99" i="2"/>
  <c r="O50" i="2"/>
  <c r="O129" i="2"/>
  <c r="O67" i="2"/>
  <c r="O48" i="2"/>
  <c r="O43" i="2"/>
  <c r="O33" i="2"/>
  <c r="O110" i="2"/>
  <c r="O96" i="2"/>
  <c r="O74" i="2"/>
  <c r="O70" i="2"/>
  <c r="O28" i="2"/>
  <c r="O12" i="2"/>
  <c r="O6" i="2"/>
  <c r="O126" i="2"/>
  <c r="O5" i="6"/>
  <c r="O163" i="2"/>
  <c r="O143" i="2"/>
  <c r="O14" i="2"/>
  <c r="O159" i="2"/>
  <c r="O135" i="2"/>
  <c r="O122" i="2"/>
  <c r="O94" i="2"/>
  <c r="O90" i="2"/>
  <c r="O82" i="2"/>
  <c r="O78" i="2"/>
  <c r="O58" i="2"/>
  <c r="O147" i="2"/>
  <c r="O38" i="2"/>
  <c r="O18" i="2"/>
  <c r="O165" i="2"/>
  <c r="O161" i="2"/>
  <c r="O157" i="2"/>
  <c r="O153" i="2"/>
  <c r="O149" i="2"/>
  <c r="O145" i="2"/>
  <c r="O141" i="2"/>
  <c r="O137" i="2"/>
  <c r="O133" i="2"/>
  <c r="O155" i="2"/>
  <c r="O139" i="2"/>
  <c r="O151" i="2"/>
  <c r="O112" i="2"/>
  <c r="O108" i="2"/>
  <c r="O60" i="2"/>
  <c r="D167" i="6"/>
  <c r="D168" i="6"/>
  <c r="D169" i="6"/>
  <c r="D169" i="5"/>
  <c r="D167" i="5"/>
  <c r="D168" i="5"/>
  <c r="C169" i="6"/>
  <c r="C168" i="6"/>
  <c r="C167" i="6"/>
  <c r="K169" i="6"/>
  <c r="K168" i="6"/>
  <c r="K167" i="6"/>
  <c r="G169" i="6"/>
  <c r="G168" i="6"/>
  <c r="G167" i="6"/>
  <c r="L169" i="6"/>
  <c r="L168" i="6"/>
  <c r="L167" i="6"/>
  <c r="H168" i="6"/>
  <c r="H167" i="6"/>
  <c r="H169" i="6"/>
  <c r="M168" i="6"/>
  <c r="M167" i="6"/>
  <c r="M169" i="6"/>
  <c r="I168" i="6"/>
  <c r="I167" i="6"/>
  <c r="I169" i="6"/>
  <c r="C169" i="5"/>
  <c r="C167" i="5"/>
  <c r="C168" i="5"/>
  <c r="M168" i="5"/>
  <c r="M169" i="5"/>
  <c r="M167" i="5"/>
  <c r="G169" i="5"/>
  <c r="G167" i="5"/>
  <c r="G168" i="5"/>
  <c r="H168" i="5"/>
  <c r="H169" i="5"/>
  <c r="H167" i="5"/>
  <c r="I168" i="5"/>
  <c r="I169" i="5"/>
  <c r="I167" i="5"/>
  <c r="K168" i="5"/>
  <c r="K169" i="5"/>
  <c r="K167" i="5"/>
  <c r="L168" i="5"/>
  <c r="L169" i="5"/>
  <c r="L167" i="5"/>
  <c r="G10" i="24" l="1"/>
  <c r="G11" i="24" s="1"/>
  <c r="G17" i="24"/>
  <c r="G18" i="24" s="1"/>
  <c r="G12" i="24"/>
  <c r="G13" i="24" s="1"/>
  <c r="G19" i="24"/>
  <c r="G20" i="24" s="1"/>
  <c r="Q8" i="2"/>
  <c r="P16" i="2"/>
  <c r="P13" i="2"/>
  <c r="P79" i="2"/>
  <c r="Q85" i="2"/>
  <c r="P66" i="2"/>
  <c r="Q118" i="2"/>
  <c r="P118" i="2"/>
  <c r="Q151" i="2"/>
  <c r="P151" i="2"/>
  <c r="Q153" i="2"/>
  <c r="P153" i="2"/>
  <c r="Q78" i="2"/>
  <c r="P78" i="2"/>
  <c r="Q143" i="2"/>
  <c r="P143" i="2"/>
  <c r="Q74" i="2"/>
  <c r="P74" i="2"/>
  <c r="Q50" i="2"/>
  <c r="P50" i="2"/>
  <c r="Q30" i="2"/>
  <c r="P30" i="2"/>
  <c r="Q107" i="2"/>
  <c r="P107" i="2"/>
  <c r="Q124" i="2"/>
  <c r="P124" i="2"/>
  <c r="Q160" i="2"/>
  <c r="P160" i="2"/>
  <c r="Q119" i="2"/>
  <c r="P119" i="2"/>
  <c r="Q51" i="2"/>
  <c r="P51" i="2"/>
  <c r="Q59" i="2"/>
  <c r="P59" i="2"/>
  <c r="Q134" i="2"/>
  <c r="P134" i="2"/>
  <c r="Q46" i="2"/>
  <c r="P46" i="2"/>
  <c r="Q23" i="2"/>
  <c r="P23" i="2"/>
  <c r="Q29" i="2"/>
  <c r="P29" i="2"/>
  <c r="Q65" i="2"/>
  <c r="P65" i="2"/>
  <c r="Q31" i="2"/>
  <c r="P31" i="2"/>
  <c r="Q156" i="2"/>
  <c r="P156" i="2"/>
  <c r="Q108" i="2"/>
  <c r="P108" i="2"/>
  <c r="Q73" i="2"/>
  <c r="P73" i="2"/>
  <c r="Q139" i="2"/>
  <c r="P139" i="2"/>
  <c r="Q157" i="2"/>
  <c r="P157" i="2"/>
  <c r="Q82" i="2"/>
  <c r="P82" i="2"/>
  <c r="Q163" i="2"/>
  <c r="P163" i="2"/>
  <c r="Q96" i="2"/>
  <c r="P96" i="2"/>
  <c r="Q99" i="2"/>
  <c r="P99" i="2"/>
  <c r="Q44" i="2"/>
  <c r="P44" i="2"/>
  <c r="Q15" i="2"/>
  <c r="P15" i="2"/>
  <c r="Q64" i="2"/>
  <c r="P64" i="2"/>
  <c r="Q131" i="2"/>
  <c r="P131" i="2"/>
  <c r="Q113" i="2"/>
  <c r="P113" i="2"/>
  <c r="Q128" i="2"/>
  <c r="P128" i="2"/>
  <c r="Q158" i="2"/>
  <c r="P158" i="2"/>
  <c r="Q47" i="2"/>
  <c r="P47" i="2"/>
  <c r="Q101" i="2"/>
  <c r="P101" i="2"/>
  <c r="Q45" i="2"/>
  <c r="P45" i="2"/>
  <c r="Q162" i="2"/>
  <c r="P162" i="2"/>
  <c r="Q145" i="2"/>
  <c r="P145" i="2"/>
  <c r="Q67" i="2"/>
  <c r="P67" i="2"/>
  <c r="Q86" i="2"/>
  <c r="P86" i="2"/>
  <c r="Q103" i="2"/>
  <c r="P103" i="2"/>
  <c r="Q63" i="2"/>
  <c r="P63" i="2"/>
  <c r="Q148" i="2"/>
  <c r="P148" i="2"/>
  <c r="Q87" i="2"/>
  <c r="P87" i="2"/>
  <c r="Q62" i="2"/>
  <c r="P62" i="2"/>
  <c r="Q34" i="2"/>
  <c r="P34" i="2"/>
  <c r="Q95" i="2"/>
  <c r="P95" i="2"/>
  <c r="Q49" i="2"/>
  <c r="P49" i="2"/>
  <c r="Q37" i="2"/>
  <c r="P37" i="2"/>
  <c r="Q154" i="2"/>
  <c r="P154" i="2"/>
  <c r="Q147" i="2"/>
  <c r="P147" i="2"/>
  <c r="Q76" i="2"/>
  <c r="P76" i="2"/>
  <c r="Q161" i="2"/>
  <c r="P161" i="2"/>
  <c r="Q110" i="2"/>
  <c r="P110" i="2"/>
  <c r="Q133" i="2"/>
  <c r="P133" i="2"/>
  <c r="Q165" i="2"/>
  <c r="P165" i="2"/>
  <c r="Q94" i="2"/>
  <c r="P94" i="2"/>
  <c r="Q126" i="2"/>
  <c r="P126" i="2"/>
  <c r="Q33" i="2"/>
  <c r="P33" i="2"/>
  <c r="Q152" i="2"/>
  <c r="P152" i="2"/>
  <c r="Q98" i="2"/>
  <c r="P98" i="2"/>
  <c r="Q53" i="2"/>
  <c r="P53" i="2"/>
  <c r="Q142" i="2"/>
  <c r="P142" i="2"/>
  <c r="Q19" i="2"/>
  <c r="P19" i="2"/>
  <c r="Q20" i="2"/>
  <c r="P20" i="2"/>
  <c r="Q22" i="2"/>
  <c r="P22" i="2"/>
  <c r="Q80" i="2"/>
  <c r="P80" i="2"/>
  <c r="Q138" i="2"/>
  <c r="P138" i="2"/>
  <c r="Q105" i="2"/>
  <c r="P105" i="2"/>
  <c r="Q83" i="2"/>
  <c r="P83" i="2"/>
  <c r="Q27" i="2"/>
  <c r="P27" i="2"/>
  <c r="Q120" i="2"/>
  <c r="P120" i="2"/>
  <c r="Q7" i="2"/>
  <c r="P7" i="2"/>
  <c r="Q150" i="2"/>
  <c r="P150" i="2"/>
  <c r="Q115" i="2"/>
  <c r="P115" i="2"/>
  <c r="Q137" i="2"/>
  <c r="P137" i="2"/>
  <c r="Q18" i="2"/>
  <c r="P18" i="2"/>
  <c r="Q122" i="2"/>
  <c r="P122" i="2"/>
  <c r="Q6" i="2"/>
  <c r="P6" i="2"/>
  <c r="Q43" i="2"/>
  <c r="P43" i="2"/>
  <c r="Q11" i="2"/>
  <c r="P11" i="2"/>
  <c r="Q102" i="2"/>
  <c r="P102" i="2"/>
  <c r="Q68" i="2"/>
  <c r="P68" i="2"/>
  <c r="Q17" i="2"/>
  <c r="P17" i="2"/>
  <c r="Q40" i="2"/>
  <c r="P40" i="2"/>
  <c r="Q56" i="2"/>
  <c r="P56" i="2"/>
  <c r="Q32" i="2"/>
  <c r="P32" i="2"/>
  <c r="Q111" i="2"/>
  <c r="P111" i="2"/>
  <c r="Q71" i="2"/>
  <c r="P71" i="2"/>
  <c r="Q125" i="2"/>
  <c r="P125" i="2"/>
  <c r="Q10" i="2"/>
  <c r="P10" i="2"/>
  <c r="Q93" i="2"/>
  <c r="P93" i="2"/>
  <c r="Q36" i="2"/>
  <c r="P36" i="2"/>
  <c r="Q104" i="2"/>
  <c r="P104" i="2"/>
  <c r="Q88" i="2"/>
  <c r="P88" i="2"/>
  <c r="Q28" i="2"/>
  <c r="P28" i="2"/>
  <c r="Q155" i="2"/>
  <c r="P155" i="2"/>
  <c r="Q90" i="2"/>
  <c r="P90" i="2"/>
  <c r="Q25" i="2"/>
  <c r="P25" i="2"/>
  <c r="Q60" i="2"/>
  <c r="P60" i="2"/>
  <c r="Q141" i="2"/>
  <c r="P141" i="2"/>
  <c r="Q38" i="2"/>
  <c r="P38" i="2"/>
  <c r="Q135" i="2"/>
  <c r="P135" i="2"/>
  <c r="Q12" i="2"/>
  <c r="P12" i="2"/>
  <c r="Q48" i="2"/>
  <c r="P48" i="2"/>
  <c r="Q69" i="2"/>
  <c r="P69" i="2"/>
  <c r="Q106" i="2"/>
  <c r="P106" i="2"/>
  <c r="Q72" i="2"/>
  <c r="P72" i="2"/>
  <c r="Q41" i="2"/>
  <c r="P41" i="2"/>
  <c r="Q54" i="2"/>
  <c r="P54" i="2"/>
  <c r="Q117" i="2"/>
  <c r="P117" i="2"/>
  <c r="Q61" i="2"/>
  <c r="P61" i="2"/>
  <c r="Q84" i="2"/>
  <c r="P84" i="2"/>
  <c r="Q146" i="2"/>
  <c r="P146" i="2"/>
  <c r="Q144" i="2"/>
  <c r="P144" i="2"/>
  <c r="Q39" i="2"/>
  <c r="P39" i="2"/>
  <c r="Q75" i="2"/>
  <c r="P75" i="2"/>
  <c r="Q121" i="2"/>
  <c r="P121" i="2"/>
  <c r="Q35" i="2"/>
  <c r="P35" i="2"/>
  <c r="Q159" i="2"/>
  <c r="P159" i="2"/>
  <c r="Q77" i="2"/>
  <c r="P77" i="2"/>
  <c r="Q89" i="2"/>
  <c r="P89" i="2"/>
  <c r="Q21" i="2"/>
  <c r="P21" i="2"/>
  <c r="Q109" i="2"/>
  <c r="P109" i="2"/>
  <c r="Q81" i="2"/>
  <c r="P81" i="2"/>
  <c r="Q57" i="2"/>
  <c r="P57" i="2"/>
  <c r="Q166" i="2"/>
  <c r="P166" i="2"/>
  <c r="Q42" i="2"/>
  <c r="P42" i="2"/>
  <c r="Q140" i="2"/>
  <c r="P140" i="2"/>
  <c r="Q136" i="2"/>
  <c r="P136" i="2"/>
  <c r="Q24" i="2"/>
  <c r="P24" i="2"/>
  <c r="Q112" i="2"/>
  <c r="P112" i="2"/>
  <c r="Q149" i="2"/>
  <c r="P149" i="2"/>
  <c r="Q58" i="2"/>
  <c r="P58" i="2"/>
  <c r="Q14" i="2"/>
  <c r="P14" i="2"/>
  <c r="Q70" i="2"/>
  <c r="P70" i="2"/>
  <c r="Q129" i="2"/>
  <c r="P129" i="2"/>
  <c r="Q9" i="2"/>
  <c r="P9" i="2"/>
  <c r="Q130" i="2"/>
  <c r="P130" i="2"/>
  <c r="Q92" i="2"/>
  <c r="P92" i="2"/>
  <c r="Q127" i="2"/>
  <c r="P127" i="2"/>
  <c r="Q116" i="2"/>
  <c r="P116" i="2"/>
  <c r="Q26" i="2"/>
  <c r="P26" i="2"/>
  <c r="Q55" i="2"/>
  <c r="P55" i="2"/>
  <c r="Q91" i="2"/>
  <c r="P91" i="2"/>
  <c r="Q97" i="2"/>
  <c r="P97" i="2"/>
  <c r="Q164" i="2"/>
  <c r="P164" i="2"/>
  <c r="Q52" i="2"/>
  <c r="P52" i="2"/>
  <c r="Q114" i="2"/>
  <c r="P114" i="2"/>
  <c r="Q123" i="2"/>
  <c r="P123" i="2"/>
  <c r="Q132" i="2"/>
  <c r="P132" i="2"/>
  <c r="Q100" i="2"/>
  <c r="P100" i="2"/>
  <c r="D168" i="2"/>
  <c r="D167" i="2"/>
  <c r="E167" i="5"/>
  <c r="O169" i="6"/>
  <c r="E169" i="5"/>
  <c r="O167" i="6"/>
  <c r="O168" i="6"/>
  <c r="E168" i="6"/>
  <c r="O169" i="5"/>
  <c r="E168" i="5"/>
  <c r="O168" i="5"/>
  <c r="E169" i="6"/>
  <c r="E167" i="6"/>
  <c r="O167" i="5"/>
  <c r="C168" i="2" l="1"/>
  <c r="C167" i="2"/>
  <c r="C169" i="2"/>
  <c r="O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5" i="2"/>
  <c r="D169" i="2" l="1"/>
  <c r="Q5" i="2"/>
  <c r="P5" i="2"/>
  <c r="E169" i="2"/>
  <c r="L167" i="2"/>
  <c r="L168" i="2"/>
  <c r="G168" i="2"/>
  <c r="G167" i="2"/>
  <c r="I168" i="2"/>
  <c r="I167" i="2"/>
  <c r="H168" i="2"/>
  <c r="H167" i="2"/>
  <c r="E167" i="2"/>
  <c r="E168" i="2"/>
  <c r="K167" i="2"/>
  <c r="K168" i="2"/>
  <c r="M167" i="2"/>
  <c r="M168" i="2"/>
  <c r="L169" i="2"/>
  <c r="K169" i="2"/>
  <c r="M169" i="2"/>
  <c r="I169" i="2"/>
  <c r="H169" i="2"/>
  <c r="G14" i="23" l="1"/>
  <c r="G15" i="23" s="1"/>
  <c r="G6" i="24"/>
  <c r="G7" i="24" s="1"/>
  <c r="G18" i="23"/>
  <c r="G19" i="23" s="1"/>
  <c r="G10" i="23"/>
  <c r="G11" i="23" s="1"/>
  <c r="E5" i="23"/>
  <c r="F5" i="23" s="1"/>
  <c r="G5" i="23" s="1"/>
  <c r="H5" i="23" s="1"/>
  <c r="P168" i="2"/>
  <c r="P167" i="2"/>
  <c r="O169" i="2"/>
  <c r="O168" i="2"/>
  <c r="O167" i="2"/>
  <c r="G169" i="2"/>
  <c r="Q169" i="2" l="1"/>
  <c r="P169" i="2"/>
  <c r="Q167" i="2"/>
  <c r="Q168" i="2"/>
</calcChain>
</file>

<file path=xl/sharedStrings.xml><?xml version="1.0" encoding="utf-8"?>
<sst xmlns="http://schemas.openxmlformats.org/spreadsheetml/2006/main" count="1347" uniqueCount="311">
  <si>
    <t>stgde</t>
  </si>
  <si>
    <t>stgde_name</t>
  </si>
  <si>
    <t>taxpayer_single</t>
  </si>
  <si>
    <t>taxpayer_married</t>
  </si>
  <si>
    <t>taxpayer_total</t>
  </si>
  <si>
    <t>Aeugst am Albis</t>
  </si>
  <si>
    <t>Affoltern am Albis</t>
  </si>
  <si>
    <t>Bonstetten</t>
  </si>
  <si>
    <t>Hausen am Albis</t>
  </si>
  <si>
    <t>Hedingen</t>
  </si>
  <si>
    <t>Kappel am Albis</t>
  </si>
  <si>
    <t>Knonau</t>
  </si>
  <si>
    <t>Maschwanden</t>
  </si>
  <si>
    <t>Mettmenstetten</t>
  </si>
  <si>
    <t>Obfelden</t>
  </si>
  <si>
    <t>Ottenbach</t>
  </si>
  <si>
    <t>Rifferswil</t>
  </si>
  <si>
    <t>Stallikon</t>
  </si>
  <si>
    <t>Wettswil am Albis</t>
  </si>
  <si>
    <t>Adlikon</t>
  </si>
  <si>
    <t>Benken (ZH)</t>
  </si>
  <si>
    <t>Berg am Irchel</t>
  </si>
  <si>
    <t>Buch am Irchel</t>
  </si>
  <si>
    <t>Dachsen</t>
  </si>
  <si>
    <t>Dorf</t>
  </si>
  <si>
    <t>Feuerthalen</t>
  </si>
  <si>
    <t>Flaach</t>
  </si>
  <si>
    <t>Flurlingen</t>
  </si>
  <si>
    <t>Andelfingen</t>
  </si>
  <si>
    <t>Henggart</t>
  </si>
  <si>
    <t>Humlikon</t>
  </si>
  <si>
    <t>Kleinandelfingen</t>
  </si>
  <si>
    <t>Laufen-Uhwiesen</t>
  </si>
  <si>
    <t>Marthalen</t>
  </si>
  <si>
    <t>Ossingen</t>
  </si>
  <si>
    <t>Rheinau</t>
  </si>
  <si>
    <t>Thalheim an der Thur</t>
  </si>
  <si>
    <t>Truttikon</t>
  </si>
  <si>
    <t>Volken</t>
  </si>
  <si>
    <t>Bassersdorf</t>
  </si>
  <si>
    <t>Dietlikon</t>
  </si>
  <si>
    <t>Eglisau</t>
  </si>
  <si>
    <t>Embrach</t>
  </si>
  <si>
    <t>Freienstein-Teufen</t>
  </si>
  <si>
    <t>Glattfelden</t>
  </si>
  <si>
    <t>Hochfelden</t>
  </si>
  <si>
    <t>Kloten</t>
  </si>
  <si>
    <t>Lufingen</t>
  </si>
  <si>
    <t>Oberembrach</t>
  </si>
  <si>
    <t>Opfikon</t>
  </si>
  <si>
    <t>Rafz</t>
  </si>
  <si>
    <t>Rorbas</t>
  </si>
  <si>
    <t>Wallisellen</t>
  </si>
  <si>
    <t>Wasterkingen</t>
  </si>
  <si>
    <t>Wil (ZH)</t>
  </si>
  <si>
    <t>Winkel</t>
  </si>
  <si>
    <t>Bachs</t>
  </si>
  <si>
    <t>Boppelsen</t>
  </si>
  <si>
    <t>Buchs (ZH)</t>
  </si>
  <si>
    <t>Dielsdorf</t>
  </si>
  <si>
    <t>Neerach</t>
  </si>
  <si>
    <t>Niederglatt</t>
  </si>
  <si>
    <t>Niederhasli</t>
  </si>
  <si>
    <t>Niederweningen</t>
  </si>
  <si>
    <t>Oberglatt</t>
  </si>
  <si>
    <t>Oberweningen</t>
  </si>
  <si>
    <t>Otelfingen</t>
  </si>
  <si>
    <t>Regensberg</t>
  </si>
  <si>
    <t>Regensdorf</t>
  </si>
  <si>
    <t>Schleinikon</t>
  </si>
  <si>
    <t>Stadel</t>
  </si>
  <si>
    <t>Steinmaur</t>
  </si>
  <si>
    <t>Weiach</t>
  </si>
  <si>
    <t>Bubikon</t>
  </si>
  <si>
    <t>Fischenthal</t>
  </si>
  <si>
    <t>Gossau (ZH)</t>
  </si>
  <si>
    <t>Hinwil</t>
  </si>
  <si>
    <t>Wald (ZH)</t>
  </si>
  <si>
    <t>Wetzikon (ZH)</t>
  </si>
  <si>
    <t>Adliswil</t>
  </si>
  <si>
    <t>Horgen</t>
  </si>
  <si>
    <t>Kilchberg (ZH)</t>
  </si>
  <si>
    <t>Langnau am Albis</t>
  </si>
  <si>
    <t>Oberrieden</t>
  </si>
  <si>
    <t>Richterswil</t>
  </si>
  <si>
    <t>Thalwil</t>
  </si>
  <si>
    <t>Erlenbach (ZH)</t>
  </si>
  <si>
    <t>Herrliberg</t>
  </si>
  <si>
    <t>Hombrechtikon</t>
  </si>
  <si>
    <t>Meilen</t>
  </si>
  <si>
    <t>Oetwil am See</t>
  </si>
  <si>
    <t>Uetikon am See</t>
  </si>
  <si>
    <t>Zumikon</t>
  </si>
  <si>
    <t>Zollikon</t>
  </si>
  <si>
    <t>Fehraltorf</t>
  </si>
  <si>
    <t>Hittnau</t>
  </si>
  <si>
    <t>Lindau</t>
  </si>
  <si>
    <t>Russikon</t>
  </si>
  <si>
    <t>Weisslingen</t>
  </si>
  <si>
    <t>Wila</t>
  </si>
  <si>
    <t>Wildberg</t>
  </si>
  <si>
    <t>Egg</t>
  </si>
  <si>
    <t>Greifensee</t>
  </si>
  <si>
    <t>Maur</t>
  </si>
  <si>
    <t>Schwerzenbach</t>
  </si>
  <si>
    <t>Uster</t>
  </si>
  <si>
    <t>Volketswil</t>
  </si>
  <si>
    <t>Altikon</t>
  </si>
  <si>
    <t>Dinhard</t>
  </si>
  <si>
    <t>Elgg</t>
  </si>
  <si>
    <t>Ellikon an der Thur</t>
  </si>
  <si>
    <t>Elsau</t>
  </si>
  <si>
    <t>Hagenbuch</t>
  </si>
  <si>
    <t>Hettlingen</t>
  </si>
  <si>
    <t>Neftenbach</t>
  </si>
  <si>
    <t>Pfungen</t>
  </si>
  <si>
    <t>Rickenbach (ZH)</t>
  </si>
  <si>
    <t>Schlatt (ZH)</t>
  </si>
  <si>
    <t>Seuzach</t>
  </si>
  <si>
    <t>Turbenthal</t>
  </si>
  <si>
    <t>Winterthur</t>
  </si>
  <si>
    <t>Zell (ZH)</t>
  </si>
  <si>
    <t>Aesch (ZH)</t>
  </si>
  <si>
    <t>Birmensdorf (ZH)</t>
  </si>
  <si>
    <t>Dietikon</t>
  </si>
  <si>
    <t>Geroldswil</t>
  </si>
  <si>
    <t>Oberengstringen</t>
  </si>
  <si>
    <t>Oetwil an der Limmat</t>
  </si>
  <si>
    <t>Schlieren</t>
  </si>
  <si>
    <t>Uitikon</t>
  </si>
  <si>
    <t>Unterengstringen</t>
  </si>
  <si>
    <t>Urdorf</t>
  </si>
  <si>
    <t>Weiningen (ZH)</t>
  </si>
  <si>
    <t>Illnau-Effretikon</t>
  </si>
  <si>
    <t>Bauma</t>
  </si>
  <si>
    <t>Wiesendangen</t>
  </si>
  <si>
    <t>Gemeinde</t>
  </si>
  <si>
    <t>Trüllikon</t>
  </si>
  <si>
    <t>Bachenbülach</t>
  </si>
  <si>
    <t>Bülach</t>
  </si>
  <si>
    <t>Höri</t>
  </si>
  <si>
    <t>Hüntwangen</t>
  </si>
  <si>
    <t>Nürensdorf</t>
  </si>
  <si>
    <t>Dällikon</t>
  </si>
  <si>
    <t>Dänikon</t>
  </si>
  <si>
    <t>Hüttikon</t>
  </si>
  <si>
    <t>Rümlang</t>
  </si>
  <si>
    <t>Schöfflisdorf</t>
  </si>
  <si>
    <t>Bäretswil</t>
  </si>
  <si>
    <t>Dürnten</t>
  </si>
  <si>
    <t>Grüningen</t>
  </si>
  <si>
    <t>Rüti (ZH)</t>
  </si>
  <si>
    <t>Seegräben</t>
  </si>
  <si>
    <t>Rüschlikon</t>
  </si>
  <si>
    <t>Wädenswil</t>
  </si>
  <si>
    <t>Küsnacht (ZH)</t>
  </si>
  <si>
    <t>Männedorf</t>
  </si>
  <si>
    <t>Stäfa</t>
  </si>
  <si>
    <t>Pfäffikon</t>
  </si>
  <si>
    <t>Dübendorf</t>
  </si>
  <si>
    <t>Fällanden</t>
  </si>
  <si>
    <t>Mönchaltorf</t>
  </si>
  <si>
    <t>Wangen-Brüttisellen</t>
  </si>
  <si>
    <t>Brütten</t>
  </si>
  <si>
    <t>Dägerlen</t>
  </si>
  <si>
    <t>Dättlikon</t>
  </si>
  <si>
    <t>Zürich</t>
  </si>
  <si>
    <t>Total</t>
  </si>
  <si>
    <t>Kanton</t>
  </si>
  <si>
    <t>wealth</t>
  </si>
  <si>
    <t>wealthzh</t>
  </si>
  <si>
    <t>Stammheim</t>
  </si>
  <si>
    <t>pro Person</t>
  </si>
  <si>
    <t>Aggregat</t>
  </si>
  <si>
    <t>Erträge ohne Reform</t>
  </si>
  <si>
    <t>Erträge mit Reform, statisch</t>
  </si>
  <si>
    <t>Minimum</t>
  </si>
  <si>
    <t>Maximum</t>
  </si>
  <si>
    <t>Ausfall</t>
  </si>
  <si>
    <t>Bemerkungen: Gemeindestand 2020. Schätzungen für die Erträge ohne Reform basierend auf den Individualdaten aller unbeschränkt steuerpflichtigen Steuerzahler des Kantons Zürich im Jahr 2017. Erträge für Staats-, Gemeinde- und Schulgemeindesteuern aber ohne Kirche mit Steuerfüssen von 2020. In den statischen Simulation wird der neue Steuertarif auf das unveränderte steuerbare Vermögen angewendet. Das Erträge weichen von den Angaben in den Finanzberichten ab, da Rechnungsstellung und Einzahlung verzögert sein kann.  In den dynamischen Simulation wird das steuerbare Vermögen mit einer Semi-Elastizität von -0.956 durch die Reduktion der Steuersätze vergrössert. Pro Person meint  pro erwachsene steuerpflichtige Person (verheiratete Paare werden mit einem Faktor 2 berücksichtigt) mit vollständigen Angaben.</t>
  </si>
  <si>
    <t>CHF</t>
  </si>
  <si>
    <t>Steuerausfall</t>
  </si>
  <si>
    <t>steuerbare Vermögen</t>
  </si>
  <si>
    <t>ohne Reform</t>
  </si>
  <si>
    <t>mit Reform</t>
  </si>
  <si>
    <t>Erträge mit Reform, dynamisch</t>
  </si>
  <si>
    <t>Anstieg</t>
  </si>
  <si>
    <t>Steuerbares Vermögen</t>
  </si>
  <si>
    <t>1000 CHF</t>
  </si>
  <si>
    <t>Gemeinden</t>
  </si>
  <si>
    <t>Ohne Reform</t>
  </si>
  <si>
    <t>Steuerertrag</t>
  </si>
  <si>
    <t>Steuerbare Vermögen</t>
  </si>
  <si>
    <t>Steuerbare Vermögen pro Haushalt</t>
  </si>
  <si>
    <t>Steuerbare Vermögen pro Person</t>
  </si>
  <si>
    <t>Mio CHF</t>
  </si>
  <si>
    <t>pro Haush.</t>
  </si>
  <si>
    <t>wlth_revenue_ct_curr</t>
  </si>
  <si>
    <t>wlth_revenue_mun_curr</t>
  </si>
  <si>
    <t>wlth_revenue_tot_curr</t>
  </si>
  <si>
    <t>wealth_new3_stat</t>
  </si>
  <si>
    <t>wealthzh_new3_stat</t>
  </si>
  <si>
    <t>wlth_revenue_ct_new3_stat</t>
  </si>
  <si>
    <t>wlth_revenue_mun_new3_stat</t>
  </si>
  <si>
    <t>wlth_revenue_tot_new3_stat</t>
  </si>
  <si>
    <t>wealth_new3_dyn1</t>
  </si>
  <si>
    <t>wealthzh_new3_dyn1</t>
  </si>
  <si>
    <t>wlth_revenue_ct_new3_dyn1</t>
  </si>
  <si>
    <t>wlth_revenue_mun_new3_dyn1</t>
  </si>
  <si>
    <t>wlth_revenue_tot_new3_dyn1</t>
  </si>
  <si>
    <t>wealth_new3_dyn2</t>
  </si>
  <si>
    <t>wealthzh_new3_dyn2</t>
  </si>
  <si>
    <t>wlth_revenue_ct_new3_dyn2</t>
  </si>
  <si>
    <t>wlth_revenue_mun_new3_dyn2</t>
  </si>
  <si>
    <t>wlth_revenue_tot_new3_dyn2</t>
  </si>
  <si>
    <t>wealth_new1_stat</t>
  </si>
  <si>
    <t>wealthzh_new1_stat</t>
  </si>
  <si>
    <t>wlth_revenue_ct_new1_stat</t>
  </si>
  <si>
    <t>wlth_revenue_mun_new1_stat</t>
  </si>
  <si>
    <t>wlth_revenue_tot_new1_stat</t>
  </si>
  <si>
    <t>wealth_new1_dyn1</t>
  </si>
  <si>
    <t>wealthzh_new1_dyn1</t>
  </si>
  <si>
    <t>wlth_revenue_ct_new1_dyn1</t>
  </si>
  <si>
    <t>wlth_revenue_mun_new1_dyn1</t>
  </si>
  <si>
    <t>wlth_revenue_tot_new1_dyn1</t>
  </si>
  <si>
    <t>wealth_new1_dyn2</t>
  </si>
  <si>
    <t>wealthzh_new1_dyn2</t>
  </si>
  <si>
    <t>wlth_revenue_ct_new1_dyn2</t>
  </si>
  <si>
    <t>wlth_revenue_mun_new1_dyn2</t>
  </si>
  <si>
    <t>wlth_revenue_tot_new1_dyn2</t>
  </si>
  <si>
    <t>wealth_new2_stat</t>
  </si>
  <si>
    <t>wealthzh_new2_stat</t>
  </si>
  <si>
    <t>wlth_revenue_ct_new2_stat</t>
  </si>
  <si>
    <t>wlth_revenue_mun_new2_stat</t>
  </si>
  <si>
    <t>wlth_revenue_tot_new2_stat</t>
  </si>
  <si>
    <t>wealth_new2_dyn1</t>
  </si>
  <si>
    <t>wealthzh_new2_dyn1</t>
  </si>
  <si>
    <t>wlth_revenue_ct_new2_dyn1</t>
  </si>
  <si>
    <t>wlth_revenue_mun_new2_dyn1</t>
  </si>
  <si>
    <t>wlth_revenue_tot_new2_dyn1</t>
  </si>
  <si>
    <t>wealth_new2_dyn2</t>
  </si>
  <si>
    <t>wealthzh_new2_dyn2</t>
  </si>
  <si>
    <t>wlth_revenue_ct_new2_dyn2</t>
  </si>
  <si>
    <t>wlth_revenue_mun_new2_dyn2</t>
  </si>
  <si>
    <t>wlth_revenue_tot_new2_dyn2</t>
  </si>
  <si>
    <t>wealth_new4_stat</t>
  </si>
  <si>
    <t>wealthzh_new4_stat</t>
  </si>
  <si>
    <t>wlth_revenue_ct_new4_stat</t>
  </si>
  <si>
    <t>wlth_revenue_mun_new4_stat</t>
  </si>
  <si>
    <t>wlth_revenue_tot_new4_stat</t>
  </si>
  <si>
    <t>wealth_new4_dyn1</t>
  </si>
  <si>
    <t>wealthzh_new4_dyn1</t>
  </si>
  <si>
    <t>wlth_revenue_ct_new4_dyn1</t>
  </si>
  <si>
    <t>wlth_revenue_mun_new4_dyn1</t>
  </si>
  <si>
    <t>wlth_revenue_tot_new4_dyn1</t>
  </si>
  <si>
    <t>wealth_new4_dyn2</t>
  </si>
  <si>
    <t>wealthzh_new4_dyn2</t>
  </si>
  <si>
    <t>wlth_revenue_ct_new4_dyn2</t>
  </si>
  <si>
    <t>wlth_revenue_mun_new4_dyn2</t>
  </si>
  <si>
    <t>wlth_revenue_tot_new4_dyn2</t>
  </si>
  <si>
    <t>Erträge von Kanton und Gemeinden aus der Vermögenssteuer ohne und mit Reformszenario 2, statisch</t>
  </si>
  <si>
    <t>Erträge von Kanton und Gemeinden aus der Vermögenssteuer ohne und mit Reformszenario 2, dynamisch mit Semi-Elastizität = -0.5</t>
  </si>
  <si>
    <t>Erträge von Kanton und Gemeinden aus der Vermögenssteuer ohne und mit Reformszenario 2, dynamisch mit Semi-Elastizität = -1.1</t>
  </si>
  <si>
    <t>Erträge von Kanton und Gemeinden aus der Vermögenssteuer ohne und mit Reformszenario 3, statisch</t>
  </si>
  <si>
    <t>Erträge von Kanton und Gemeinden aus der Vermögenssteuer ohne und mit Reformszenario 3, dynamisch mit Semi-Elastizität = -0.5</t>
  </si>
  <si>
    <t>Erträge von Kanton und Gemeinden aus der Vermögenssteuer ohne und mit Reformszenario 3, dynamisch mit Semi-Elastizität = -1.1</t>
  </si>
  <si>
    <t>Erträge von Kanton und Gemeinden aus der Vermögenssteuer ohne und mit Reformszenario 4, dynamisch mit Semi-Elastizität = -0.5</t>
  </si>
  <si>
    <t>Erträge von Kanton und Gemeinden aus der Vermögenssteuer ohne und mit Reformszenario 4, statisch</t>
  </si>
  <si>
    <t>Erträge von Kanton und Gemeinden aus der Vermögenssteuer ohne und mit Reformszenario 4, dynamisch mit Semi-Elastizität = -1.1</t>
  </si>
  <si>
    <t>Szenario 1</t>
  </si>
  <si>
    <t>Szenario 2</t>
  </si>
  <si>
    <t>Szenario 3</t>
  </si>
  <si>
    <t>Statisch</t>
  </si>
  <si>
    <t>Szenario 4</t>
  </si>
  <si>
    <t>Semi-Elastizität -0.5</t>
  </si>
  <si>
    <t>Semi-Elastizität -1.1</t>
  </si>
  <si>
    <t>Erträge von Kanton und Gemeinden aus der Vermögenssteuer, Reformszenario 1 "Proportionale Senkung", statisch</t>
  </si>
  <si>
    <t>Erträge von Kanton und Gemeinden aus der Vermögenssteuer, Reformszenario 1 "Proportionale Senkung", dynamisch mit Semi-Elastizität = -0.5</t>
  </si>
  <si>
    <t>Erträge von Kanton und Gemeinden aus der Vermögenssteuer, Reformszenario 1 "Proportionale Senkung", dynamisch mit Semi-Elastizität = -1.1</t>
  </si>
  <si>
    <t>Proportionale Senkung</t>
  </si>
  <si>
    <t>PI Boesch</t>
  </si>
  <si>
    <t>Eliminierung oberste Tarifstufe</t>
  </si>
  <si>
    <t>Konstante Senkung</t>
  </si>
  <si>
    <t>Bemerkungen: Schätzungen für die Erträge ohne Reform basierend auf den Individualdaten aller unbeschränkt steuerpflichtigen Steuerzahler des Kantons Zürich im Jahr 2017. Erträge für Staats-, Gemeinde- und Schulgemeindesteuern aber ohne Kirche mit Steuerfüssen von 2020. In der statischen Simulation wird der neue Steuertarif auf das unveränderte steuerbare Vermögen angewendet. Pro Person bedeutet  pro erwachsene steuerpflichtige Person mit vollständigen Angaben (verheiratete Paare werden mit einem Faktor 2 berücksichtigt).</t>
  </si>
  <si>
    <t>Vermögen im Kanton Zürich: Verteilung und Auswirkungen von Steuersenkungen</t>
  </si>
  <si>
    <t>Prof. Dr. Marius Brülhart, HEC Lausanne, Université de Lausanne</t>
  </si>
  <si>
    <t>Prof. Dr. Kurt Schmidheiny, Universität Basel</t>
  </si>
  <si>
    <t>Studie im Auftrag der Finanzdirektion des Kantons Zürich</t>
  </si>
  <si>
    <t>Statisch simulierter Steuerausfall</t>
  </si>
  <si>
    <t>Dynamisch simulierter Steuerausfall</t>
  </si>
  <si>
    <t>Tabelle Statisch</t>
  </si>
  <si>
    <t>Tabelle 7 im Bericht</t>
  </si>
  <si>
    <t>Tabelle 8 im Bericht</t>
  </si>
  <si>
    <t>Blatt</t>
  </si>
  <si>
    <t>Beschreibung</t>
  </si>
  <si>
    <t>Tablle Dynamisch</t>
  </si>
  <si>
    <t>Reform X, statisch</t>
  </si>
  <si>
    <t>Statische Simulation von Reform X = 1, 2, 3, 4</t>
  </si>
  <si>
    <t>Reform X, dyn 0.5</t>
  </si>
  <si>
    <t>Dynamische Simulation von Reform X = 1, 2, 3, 4 mit Semi-Elastizität -0.5</t>
  </si>
  <si>
    <t>Reform X, dyn 1.1</t>
  </si>
  <si>
    <t>Dynamische Simulation von Reform X = 1, 2, 3, 4 mit Semi-Elastizität -1.1</t>
  </si>
  <si>
    <t>reform_curr</t>
  </si>
  <si>
    <t>reform_newX</t>
  </si>
  <si>
    <t>Output mit Ergebnissen bei Reform X = 1, 2, 3, 4</t>
  </si>
  <si>
    <t>Output mit Ergebnissen ohne Reform</t>
  </si>
  <si>
    <t>Anstieg Vermögen</t>
  </si>
  <si>
    <t>Anstieg Einzahlung NFA</t>
  </si>
  <si>
    <t>Bemerkungen: Schätzungen für die Erträge ohne Reform basierend auf den Individualdaten aller unbeschränkt steuerpflichtigen Steuerzahler des Kantons Zürich im Jahr 2017. Erträge für Staats-, Gemeinde- und Schulgemeindesteuern aber ohne Kirche mit Steuerfüssen von 2020. In der statischen Simulation wird der neue Steuertarif auf das unveränderte steuerbare Vermögen angewendet. In den dynamischen Simulation wird das steuerbare Vermögen mit einer Semi-elastizität von -0.5 respektive -1.1 durch die Reduktion der Steuersätze vergrössert. Pro Person bedeutet  pro erwachsene steuerpflichtige Person mit vollständigen Angaben (verheiratete Paare werden mit einem Faktor 2 berücksichtigt). Der Anstieg der NFA-Zahlungen wurde mit dem Simulationstool in Brülhart und Schmidheiny(2019) berechnet.</t>
  </si>
  <si>
    <t>Anhang 4: Simulationen für alle Gemeinden</t>
  </si>
  <si>
    <t>11. Dezember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</si>
</sst>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4"/>
      <color theme="1"/>
      <name val="Arial"/>
      <family val="2"/>
    </font>
    <font>
      <sz val="12"/>
      <color theme="1"/>
      <name val="Arial"/>
      <family val="2"/>
    </font>
    <font>
      <i/>
      <sz val="12"/>
      <color theme="1"/>
      <name val="Arial"/>
      <family val="2"/>
    </font>
    <font>
      <b/>
      <sz val="12"/>
      <color theme="1"/>
      <name val="Arial"/>
      <family val="2"/>
    </font>
    <font>
      <b/>
      <sz val="11"/>
      <color theme="1"/>
      <name val="Arial"/>
      <family val="2"/>
    </font>
    <font>
      <sz val="11"/>
      <color theme="1"/>
      <name val="Arial"/>
      <family val="2"/>
    </font>
    <font>
      <b/>
      <sz val="20"/>
      <color theme="1"/>
      <name val="Arial"/>
      <family val="2"/>
    </font>
    <font>
      <sz val="16"/>
      <color theme="1"/>
      <name val="Arial"/>
      <family val="2"/>
    </font>
    <font>
      <sz val="15"/>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9" fillId="0" borderId="0" xfId="0" applyFont="1" applyAlignment="1">
      <alignment vertical="center"/>
    </xf>
    <xf numFmtId="0" fontId="19" fillId="0" borderId="0" xfId="0" applyFont="1" applyAlignment="1">
      <alignment horizontal="right" vertical="center"/>
    </xf>
    <xf numFmtId="0" fontId="21" fillId="0" borderId="10" xfId="0" applyFont="1" applyBorder="1" applyAlignment="1">
      <alignment vertical="center"/>
    </xf>
    <xf numFmtId="0" fontId="22" fillId="0" borderId="10" xfId="0" applyFont="1" applyBorder="1" applyAlignment="1">
      <alignment vertical="center"/>
    </xf>
    <xf numFmtId="0" fontId="23"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top" wrapText="1"/>
    </xf>
    <xf numFmtId="0" fontId="23" fillId="0" borderId="10" xfId="0" applyFont="1" applyBorder="1" applyAlignment="1">
      <alignment horizontal="right" vertical="center"/>
    </xf>
    <xf numFmtId="3" fontId="23" fillId="0" borderId="0" xfId="0" applyNumberFormat="1" applyFont="1" applyAlignment="1">
      <alignment vertical="center"/>
    </xf>
    <xf numFmtId="0" fontId="22" fillId="0" borderId="11" xfId="0" applyFont="1" applyBorder="1" applyAlignment="1">
      <alignment horizontal="left" vertical="center"/>
    </xf>
    <xf numFmtId="3" fontId="22" fillId="0" borderId="11" xfId="0" applyNumberFormat="1" applyFont="1" applyBorder="1" applyAlignment="1">
      <alignment vertical="center"/>
    </xf>
    <xf numFmtId="0" fontId="22" fillId="0" borderId="0" xfId="0" applyFont="1" applyBorder="1" applyAlignment="1">
      <alignment horizontal="left" vertical="center"/>
    </xf>
    <xf numFmtId="3" fontId="22" fillId="0" borderId="0" xfId="0" applyNumberFormat="1" applyFont="1" applyBorder="1" applyAlignment="1">
      <alignment vertical="center"/>
    </xf>
    <xf numFmtId="0" fontId="22" fillId="0" borderId="10" xfId="0" applyFont="1" applyBorder="1" applyAlignment="1">
      <alignment horizontal="left" vertical="center"/>
    </xf>
    <xf numFmtId="3" fontId="22" fillId="0" borderId="10" xfId="0" applyNumberFormat="1" applyFont="1" applyBorder="1" applyAlignment="1">
      <alignment vertical="center"/>
    </xf>
    <xf numFmtId="0" fontId="23" fillId="0" borderId="0" xfId="0" applyFont="1" applyAlignment="1">
      <alignment vertical="top"/>
    </xf>
    <xf numFmtId="0" fontId="23" fillId="0" borderId="0" xfId="0" applyFont="1" applyBorder="1" applyAlignment="1">
      <alignment vertical="top"/>
    </xf>
    <xf numFmtId="0" fontId="23" fillId="0" borderId="12" xfId="0" applyFont="1" applyBorder="1" applyAlignment="1">
      <alignment horizontal="right" vertical="top"/>
    </xf>
    <xf numFmtId="0" fontId="23" fillId="0" borderId="12" xfId="0"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23" fillId="0" borderId="0" xfId="0" applyFont="1" applyBorder="1" applyAlignment="1">
      <alignment vertical="center"/>
    </xf>
    <xf numFmtId="0" fontId="23" fillId="0" borderId="10" xfId="0" applyFont="1" applyBorder="1" applyAlignment="1">
      <alignment horizontal="left" vertical="center"/>
    </xf>
    <xf numFmtId="0" fontId="18" fillId="0" borderId="10" xfId="0" applyFont="1" applyBorder="1" applyAlignment="1"/>
    <xf numFmtId="0" fontId="19" fillId="0" borderId="10" xfId="0" applyFont="1" applyBorder="1" applyAlignment="1"/>
    <xf numFmtId="0" fontId="19" fillId="0" borderId="10" xfId="0" applyFont="1" applyBorder="1" applyAlignment="1">
      <alignment horizontal="right"/>
    </xf>
    <xf numFmtId="0" fontId="19" fillId="0" borderId="0" xfId="0" applyFont="1" applyAlignment="1"/>
    <xf numFmtId="0" fontId="20" fillId="0" borderId="0" xfId="0" applyFont="1" applyAlignment="1"/>
    <xf numFmtId="0" fontId="19" fillId="0" borderId="0" xfId="0" applyFont="1" applyAlignment="1">
      <alignment horizontal="right"/>
    </xf>
    <xf numFmtId="3" fontId="19" fillId="0" borderId="0" xfId="0" applyNumberFormat="1" applyFont="1" applyAlignment="1"/>
    <xf numFmtId="0" fontId="19" fillId="0" borderId="0" xfId="0" applyFont="1" applyBorder="1" applyAlignment="1"/>
    <xf numFmtId="0" fontId="19" fillId="0" borderId="0" xfId="0" applyFont="1" applyBorder="1" applyAlignment="1">
      <alignment horizontal="right"/>
    </xf>
    <xf numFmtId="0" fontId="19" fillId="0" borderId="10" xfId="0" applyFont="1" applyBorder="1" applyAlignment="1">
      <alignment vertical="top"/>
    </xf>
    <xf numFmtId="0" fontId="19" fillId="0" borderId="10" xfId="0" applyFont="1" applyBorder="1" applyAlignment="1">
      <alignment horizontal="right" vertical="top"/>
    </xf>
    <xf numFmtId="0" fontId="19" fillId="0" borderId="10" xfId="0" applyFont="1" applyBorder="1" applyAlignment="1">
      <alignment horizontal="right" vertical="top" wrapText="1"/>
    </xf>
    <xf numFmtId="0" fontId="19" fillId="0" borderId="0" xfId="0" applyFont="1" applyAlignment="1">
      <alignment vertical="top"/>
    </xf>
    <xf numFmtId="0" fontId="19" fillId="0" borderId="0" xfId="0" applyFont="1"/>
    <xf numFmtId="164" fontId="19" fillId="0" borderId="0" xfId="0" applyNumberFormat="1" applyFont="1" applyAlignment="1"/>
    <xf numFmtId="0" fontId="24" fillId="0" borderId="0" xfId="0" applyFont="1" applyAlignment="1"/>
    <xf numFmtId="0" fontId="25" fillId="0" borderId="0" xfId="0" applyFont="1" applyAlignment="1"/>
    <xf numFmtId="0" fontId="26" fillId="0" borderId="0" xfId="0" applyFont="1" applyAlignment="1"/>
    <xf numFmtId="15" fontId="26" fillId="0" borderId="0" xfId="0" quotePrefix="1" applyNumberFormat="1" applyFont="1" applyAlignment="1"/>
    <xf numFmtId="0" fontId="19" fillId="0" borderId="11" xfId="0" applyFont="1" applyBorder="1" applyAlignment="1">
      <alignment horizontal="left" vertical="top" wrapText="1"/>
    </xf>
    <xf numFmtId="0" fontId="23" fillId="0" borderId="11" xfId="0" applyFont="1" applyBorder="1" applyAlignment="1">
      <alignment horizontal="left" vertical="top" wrapText="1"/>
    </xf>
    <xf numFmtId="0" fontId="21" fillId="0" borderId="10" xfId="0" applyFont="1" applyBorder="1" applyAlignment="1">
      <alignment horizontal="left" vertical="center"/>
    </xf>
    <xf numFmtId="0" fontId="23" fillId="0" borderId="1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6AF2-2073-F54E-B85B-975C15D51996}">
  <sheetPr>
    <pageSetUpPr fitToPage="1"/>
  </sheetPr>
  <dimension ref="A1:B19"/>
  <sheetViews>
    <sheetView tabSelected="1" zoomScale="120" zoomScaleNormal="120" workbookViewId="0"/>
  </sheetViews>
  <sheetFormatPr baseColWidth="10" defaultRowHeight="16"/>
  <cols>
    <col min="1" max="1" width="17.1640625" style="38" customWidth="1"/>
    <col min="2" max="2" width="65.33203125" style="38" customWidth="1"/>
    <col min="3" max="16384" width="10.83203125" style="38"/>
  </cols>
  <sheetData>
    <row r="1" spans="1:2" s="28" customFormat="1" ht="25">
      <c r="A1" s="40" t="s">
        <v>284</v>
      </c>
    </row>
    <row r="2" spans="1:2" s="28" customFormat="1" ht="20">
      <c r="A2" s="41"/>
    </row>
    <row r="3" spans="1:2" s="28" customFormat="1" ht="20">
      <c r="A3" s="41" t="s">
        <v>287</v>
      </c>
    </row>
    <row r="4" spans="1:2" s="28" customFormat="1" ht="20">
      <c r="A4" s="41"/>
    </row>
    <row r="5" spans="1:2" s="28" customFormat="1" ht="19">
      <c r="A5" s="42" t="s">
        <v>285</v>
      </c>
    </row>
    <row r="6" spans="1:2" s="28" customFormat="1" ht="19">
      <c r="A6" s="42" t="s">
        <v>286</v>
      </c>
    </row>
    <row r="7" spans="1:2" s="28" customFormat="1" ht="19">
      <c r="A7" s="42"/>
    </row>
    <row r="8" spans="1:2" s="28" customFormat="1" ht="19">
      <c r="A8" s="43" t="s">
        <v>310</v>
      </c>
    </row>
    <row r="9" spans="1:2" s="28" customFormat="1" ht="19">
      <c r="A9" s="42"/>
    </row>
    <row r="10" spans="1:2" s="28" customFormat="1" ht="20">
      <c r="A10" s="41" t="s">
        <v>309</v>
      </c>
    </row>
    <row r="11" spans="1:2" s="28" customFormat="1" ht="19" customHeight="1"/>
    <row r="12" spans="1:2" s="28" customFormat="1" ht="19" customHeight="1">
      <c r="A12" s="26" t="s">
        <v>293</v>
      </c>
      <c r="B12" s="26" t="s">
        <v>294</v>
      </c>
    </row>
    <row r="13" spans="1:2" s="28" customFormat="1" ht="19" customHeight="1">
      <c r="A13" s="28" t="s">
        <v>290</v>
      </c>
      <c r="B13" s="28" t="s">
        <v>291</v>
      </c>
    </row>
    <row r="14" spans="1:2" s="28" customFormat="1" ht="19" customHeight="1">
      <c r="A14" s="28" t="s">
        <v>295</v>
      </c>
      <c r="B14" s="28" t="s">
        <v>292</v>
      </c>
    </row>
    <row r="15" spans="1:2" s="28" customFormat="1" ht="19" customHeight="1">
      <c r="A15" s="28" t="s">
        <v>296</v>
      </c>
      <c r="B15" s="28" t="s">
        <v>297</v>
      </c>
    </row>
    <row r="16" spans="1:2" s="28" customFormat="1" ht="19" customHeight="1">
      <c r="A16" s="28" t="s">
        <v>298</v>
      </c>
      <c r="B16" s="28" t="s">
        <v>299</v>
      </c>
    </row>
    <row r="17" spans="1:2" s="28" customFormat="1" ht="19" customHeight="1">
      <c r="A17" s="28" t="s">
        <v>300</v>
      </c>
      <c r="B17" s="28" t="s">
        <v>301</v>
      </c>
    </row>
    <row r="18" spans="1:2">
      <c r="A18" s="38" t="s">
        <v>302</v>
      </c>
      <c r="B18" s="38" t="s">
        <v>305</v>
      </c>
    </row>
    <row r="19" spans="1:2">
      <c r="A19" s="38" t="s">
        <v>303</v>
      </c>
      <c r="B19" s="28" t="s">
        <v>304</v>
      </c>
    </row>
  </sheetData>
  <pageMargins left="0.70866141732283472" right="0.70866141732283472" top="0.74803149606299213" bottom="0.74803149606299213" header="0.31496062992125984" footer="0.31496062992125984"/>
  <pageSetup paperSize="9" scale="6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0"/>
  <sheetViews>
    <sheetView zoomScale="110" zoomScaleNormal="110" workbookViewId="0">
      <pane ySplit="4" topLeftCell="A5" activePane="bottomLeft" state="frozenSplit"/>
      <selection activeCell="G167" sqref="G167:H167"/>
      <selection pane="bottomLeft" activeCell="A170" sqref="A170:Q170"/>
    </sheetView>
  </sheetViews>
  <sheetFormatPr baseColWidth="10" defaultColWidth="10.83203125" defaultRowHeight="18" customHeight="1"/>
  <cols>
    <col min="1" max="1" width="4.1640625" style="5" customWidth="1"/>
    <col min="2" max="2" width="20.1640625" style="5" customWidth="1"/>
    <col min="3" max="3" width="11.5" style="5" bestFit="1" customWidth="1"/>
    <col min="4" max="5" width="9.6640625" style="5" customWidth="1"/>
    <col min="6" max="6" width="1.6640625" style="5" customWidth="1"/>
    <col min="7" max="9" width="9.5" style="5" customWidth="1"/>
    <col min="10" max="10" width="1.6640625" style="5" customWidth="1"/>
    <col min="11" max="13" width="9.5" style="5" customWidth="1"/>
    <col min="14" max="14" width="1.6640625" style="5" customWidth="1"/>
    <col min="15" max="17" width="9.5" style="5" customWidth="1"/>
    <col min="18" max="16384" width="10.83203125" style="5"/>
  </cols>
  <sheetData>
    <row r="1" spans="1:17" ht="18" customHeight="1">
      <c r="A1" s="3" t="s">
        <v>263</v>
      </c>
      <c r="C1" s="4"/>
      <c r="D1" s="4"/>
      <c r="E1" s="4"/>
      <c r="F1" s="6"/>
      <c r="G1" s="6"/>
      <c r="H1" s="6"/>
      <c r="I1" s="6"/>
      <c r="J1" s="6"/>
      <c r="K1" s="6"/>
      <c r="L1" s="6"/>
      <c r="M1" s="6"/>
      <c r="N1" s="6"/>
      <c r="O1" s="6"/>
      <c r="P1" s="6"/>
      <c r="Q1" s="6"/>
    </row>
    <row r="2" spans="1:17" ht="20" customHeight="1">
      <c r="B2" s="7"/>
      <c r="C2" s="47" t="s">
        <v>187</v>
      </c>
      <c r="D2" s="47"/>
      <c r="E2" s="47"/>
      <c r="F2" s="7"/>
      <c r="G2" s="47" t="s">
        <v>174</v>
      </c>
      <c r="H2" s="47"/>
      <c r="I2" s="47"/>
      <c r="J2" s="7"/>
      <c r="K2" s="47" t="s">
        <v>175</v>
      </c>
      <c r="L2" s="47"/>
      <c r="M2" s="47"/>
      <c r="N2" s="7"/>
      <c r="O2" s="47" t="s">
        <v>181</v>
      </c>
      <c r="P2" s="47"/>
      <c r="Q2" s="47"/>
    </row>
    <row r="3" spans="1:17" s="17" customFormat="1" ht="20" customHeight="1">
      <c r="B3" s="18"/>
      <c r="C3" s="19" t="s">
        <v>173</v>
      </c>
      <c r="D3" s="19" t="s">
        <v>196</v>
      </c>
      <c r="E3" s="19" t="s">
        <v>172</v>
      </c>
      <c r="F3" s="18"/>
      <c r="G3" s="19" t="s">
        <v>168</v>
      </c>
      <c r="H3" s="19" t="s">
        <v>136</v>
      </c>
      <c r="I3" s="19" t="s">
        <v>167</v>
      </c>
      <c r="J3" s="18"/>
      <c r="K3" s="19" t="s">
        <v>168</v>
      </c>
      <c r="L3" s="19" t="s">
        <v>136</v>
      </c>
      <c r="M3" s="19" t="s">
        <v>167</v>
      </c>
      <c r="N3" s="18"/>
      <c r="O3" s="19" t="s">
        <v>167</v>
      </c>
      <c r="P3" s="19" t="s">
        <v>196</v>
      </c>
      <c r="Q3" s="19" t="s">
        <v>172</v>
      </c>
    </row>
    <row r="4" spans="1:17" ht="20" customHeight="1">
      <c r="A4" s="6"/>
      <c r="B4" s="6"/>
      <c r="C4" s="9" t="s">
        <v>188</v>
      </c>
      <c r="D4" s="9" t="s">
        <v>180</v>
      </c>
      <c r="E4" s="9" t="s">
        <v>180</v>
      </c>
      <c r="F4" s="6"/>
      <c r="G4" s="9" t="s">
        <v>188</v>
      </c>
      <c r="H4" s="9" t="s">
        <v>188</v>
      </c>
      <c r="I4" s="9" t="s">
        <v>188</v>
      </c>
      <c r="J4" s="6"/>
      <c r="K4" s="9" t="s">
        <v>188</v>
      </c>
      <c r="L4" s="9" t="s">
        <v>188</v>
      </c>
      <c r="M4" s="9" t="s">
        <v>188</v>
      </c>
      <c r="N4" s="6"/>
      <c r="O4" s="9" t="s">
        <v>188</v>
      </c>
      <c r="P4" s="9" t="s">
        <v>180</v>
      </c>
      <c r="Q4" s="9" t="s">
        <v>180</v>
      </c>
    </row>
    <row r="5" spans="1:17" ht="20" customHeight="1">
      <c r="A5" s="5">
        <f>reform_curr!A2</f>
        <v>1</v>
      </c>
      <c r="B5" s="5" t="str">
        <f>reform_curr!B2</f>
        <v>Aeugst am Albis</v>
      </c>
      <c r="C5" s="10">
        <f>reform_curr!G2/1000</f>
        <v>945852.13930729311</v>
      </c>
      <c r="D5" s="10">
        <f>C5/(reform_curr!$C2+reform_curr!$D2)*1000</f>
        <v>863791.90804319002</v>
      </c>
      <c r="E5" s="10">
        <f>C5/reform_curr!$E2*1000</f>
        <v>611806.04094908992</v>
      </c>
      <c r="G5" s="10">
        <f>reform_curr!H2/1000</f>
        <v>1727.09316224348</v>
      </c>
      <c r="H5" s="10">
        <f>reform_curr!I2/1000</f>
        <v>1640.7385050550399</v>
      </c>
      <c r="I5" s="10">
        <f>reform_curr!J2/1000</f>
        <v>3367.8316627818299</v>
      </c>
      <c r="K5" s="10">
        <f>reform_new3!E2/1000</f>
        <v>1341.2804961336199</v>
      </c>
      <c r="L5" s="10">
        <f>reform_new3!F2/1000</f>
        <v>1274.2164657503599</v>
      </c>
      <c r="M5" s="10">
        <f>reform_new3!G2/1000</f>
        <v>2615.4969440155</v>
      </c>
      <c r="O5" s="10">
        <f t="shared" ref="O5:O36" si="0">I5-M5</f>
        <v>752.33471876632984</v>
      </c>
      <c r="P5" s="10">
        <f>O5/(reform_curr!$C2+reform_curr!$D2)*1000</f>
        <v>687.06367010623728</v>
      </c>
      <c r="Q5" s="10">
        <f>O5/reform_curr!$E2*1000</f>
        <v>486.63306517873855</v>
      </c>
    </row>
    <row r="6" spans="1:17" ht="20" customHeight="1">
      <c r="A6" s="5">
        <f>reform_curr!A3</f>
        <v>2</v>
      </c>
      <c r="B6" s="5" t="str">
        <f>reform_curr!B3</f>
        <v>Affoltern am Albis</v>
      </c>
      <c r="C6" s="10">
        <f>reform_curr!G3/1000</f>
        <v>1984044.34466122</v>
      </c>
      <c r="D6" s="10">
        <f>C6/(reform_curr!C3+reform_curr!D3)*1000</f>
        <v>293064.15726162778</v>
      </c>
      <c r="E6" s="10">
        <f>C6/reform_curr!$E3*1000</f>
        <v>211631.39676386348</v>
      </c>
      <c r="G6" s="10">
        <f>reform_curr!H3/1000</f>
        <v>2280.94461506161</v>
      </c>
      <c r="H6" s="10">
        <f>reform_curr!I3/1000</f>
        <v>2828.3713286546904</v>
      </c>
      <c r="I6" s="10">
        <f>reform_curr!J3/1000</f>
        <v>5109.3159389430793</v>
      </c>
      <c r="K6" s="10">
        <f>reform_new3!E3/1000</f>
        <v>1966.87171295793</v>
      </c>
      <c r="L6" s="10">
        <f>reform_new3!F3/1000</f>
        <v>2438.9209203320002</v>
      </c>
      <c r="M6" s="10">
        <f>reform_new3!G3/1000</f>
        <v>4405.7926378495895</v>
      </c>
      <c r="O6" s="10">
        <f t="shared" si="0"/>
        <v>703.52330109348986</v>
      </c>
      <c r="P6" s="10">
        <f>O6/(reform_curr!$C3+reform_curr!$D3)*1000</f>
        <v>103.91776973315952</v>
      </c>
      <c r="Q6" s="10">
        <f>O6/reform_curr!$E3*1000</f>
        <v>75.042485449972247</v>
      </c>
    </row>
    <row r="7" spans="1:17" ht="20" customHeight="1">
      <c r="A7" s="5">
        <f>reform_curr!A4</f>
        <v>3</v>
      </c>
      <c r="B7" s="5" t="str">
        <f>reform_curr!B4</f>
        <v>Bonstetten</v>
      </c>
      <c r="C7" s="10">
        <f>reform_curr!G4/1000</f>
        <v>1115871.91697149</v>
      </c>
      <c r="D7" s="10">
        <f>C7/(reform_curr!C4+reform_curr!D4)*1000</f>
        <v>382278.83418002399</v>
      </c>
      <c r="E7" s="10">
        <f>C7/reform_curr!$E4*1000</f>
        <v>263674.83860384923</v>
      </c>
      <c r="G7" s="10">
        <f>reform_curr!H4/1000</f>
        <v>1230.5401991485298</v>
      </c>
      <c r="H7" s="10">
        <f>reform_curr!I4/1000</f>
        <v>1341.2888139594199</v>
      </c>
      <c r="I7" s="10">
        <f>reform_curr!J4/1000</f>
        <v>2571.82901388645</v>
      </c>
      <c r="K7" s="10">
        <f>reform_new3!E4/1000</f>
        <v>1074.07144985175</v>
      </c>
      <c r="L7" s="10">
        <f>reform_new3!F4/1000</f>
        <v>1170.7378789280599</v>
      </c>
      <c r="M7" s="10">
        <f>reform_new3!G4/1000</f>
        <v>2244.8093301935201</v>
      </c>
      <c r="O7" s="10">
        <f t="shared" si="0"/>
        <v>327.0196836929299</v>
      </c>
      <c r="P7" s="10">
        <f>O7/(reform_curr!$C4+reform_curr!$D4)*1000</f>
        <v>112.03140928157927</v>
      </c>
      <c r="Q7" s="10">
        <f>O7/reform_curr!$E4*1000</f>
        <v>77.273082158064724</v>
      </c>
    </row>
    <row r="8" spans="1:17" ht="20" customHeight="1">
      <c r="A8" s="5">
        <f>reform_curr!A5</f>
        <v>4</v>
      </c>
      <c r="B8" s="5" t="str">
        <f>reform_curr!B5</f>
        <v>Hausen am Albis</v>
      </c>
      <c r="C8" s="10">
        <f>reform_curr!G5/1000</f>
        <v>940815.42176605703</v>
      </c>
      <c r="D8" s="10">
        <f>C8/(reform_curr!C5+reform_curr!D5)*1000</f>
        <v>473723.77732429863</v>
      </c>
      <c r="E8" s="10">
        <f>C8/reform_curr!$E5*1000</f>
        <v>330342.49359763239</v>
      </c>
      <c r="G8" s="10">
        <f>reform_curr!H5/1000</f>
        <v>1237.31857046083</v>
      </c>
      <c r="H8" s="10">
        <f>reform_curr!I5/1000</f>
        <v>1385.79679961431</v>
      </c>
      <c r="I8" s="10">
        <f>reform_curr!J5/1000</f>
        <v>2623.1153547486501</v>
      </c>
      <c r="K8" s="10">
        <f>reform_new3!E5/1000</f>
        <v>1039.5485667313301</v>
      </c>
      <c r="L8" s="10">
        <f>reform_new3!F5/1000</f>
        <v>1164.2943969092601</v>
      </c>
      <c r="M8" s="10">
        <f>reform_new3!G5/1000</f>
        <v>2203.8429636465303</v>
      </c>
      <c r="O8" s="10">
        <f t="shared" si="0"/>
        <v>419.27239110211985</v>
      </c>
      <c r="P8" s="10">
        <f>O8/(reform_curr!$C5+reform_curr!$D5)*1000</f>
        <v>211.11399350559913</v>
      </c>
      <c r="Q8" s="10">
        <f>O8/reform_curr!$E5*1000</f>
        <v>147.21642946001398</v>
      </c>
    </row>
    <row r="9" spans="1:17" ht="20" customHeight="1">
      <c r="A9" s="5">
        <f>reform_curr!A6</f>
        <v>5</v>
      </c>
      <c r="B9" s="5" t="str">
        <f>reform_curr!B6</f>
        <v>Hedingen</v>
      </c>
      <c r="C9" s="10">
        <f>reform_curr!G6/1000</f>
        <v>937159.37170354498</v>
      </c>
      <c r="D9" s="10">
        <f>C9/(reform_curr!C6+reform_curr!D6)*1000</f>
        <v>462794.75145854073</v>
      </c>
      <c r="E9" s="10">
        <f>C9/reform_curr!$E6*1000</f>
        <v>320177.44164794841</v>
      </c>
      <c r="G9" s="10">
        <f>reform_curr!H6/1000</f>
        <v>1217.14907203191</v>
      </c>
      <c r="H9" s="10">
        <f>reform_curr!I6/1000</f>
        <v>1278.0065167405601</v>
      </c>
      <c r="I9" s="10">
        <f>reform_curr!J6/1000</f>
        <v>2495.1555843865804</v>
      </c>
      <c r="K9" s="10">
        <f>reform_new3!E6/1000</f>
        <v>1021.3977115447799</v>
      </c>
      <c r="L9" s="10">
        <f>reform_new3!F6/1000</f>
        <v>1072.4675943337199</v>
      </c>
      <c r="M9" s="10">
        <f>reform_new3!G6/1000</f>
        <v>2093.8652977850802</v>
      </c>
      <c r="O9" s="10">
        <f t="shared" si="0"/>
        <v>401.29028660150016</v>
      </c>
      <c r="P9" s="10">
        <f>O9/(reform_curr!$C6+reform_curr!$D6)*1000</f>
        <v>198.16804276617293</v>
      </c>
      <c r="Q9" s="10">
        <f>O9/reform_curr!$E6*1000</f>
        <v>137.09951711701407</v>
      </c>
    </row>
    <row r="10" spans="1:17" ht="20" customHeight="1">
      <c r="A10" s="5">
        <f>reform_curr!A7</f>
        <v>6</v>
      </c>
      <c r="B10" s="5" t="str">
        <f>reform_curr!B7</f>
        <v>Kappel am Albis</v>
      </c>
      <c r="C10" s="10">
        <f>reform_curr!G7/1000</f>
        <v>261655.58499999999</v>
      </c>
      <c r="D10" s="10">
        <f>C10/(reform_curr!C7+reform_curr!D7)*1000</f>
        <v>462289.01943462901</v>
      </c>
      <c r="E10" s="10">
        <f>C10/reform_curr!$E7*1000</f>
        <v>325847.55292652553</v>
      </c>
      <c r="G10" s="10">
        <f>reform_curr!H7/1000</f>
        <v>303.96140508991397</v>
      </c>
      <c r="H10" s="10">
        <f>reform_curr!I7/1000</f>
        <v>310.04063255620002</v>
      </c>
      <c r="I10" s="10">
        <f>reform_curr!J7/1000</f>
        <v>614.00203972959491</v>
      </c>
      <c r="K10" s="10">
        <f>reform_new3!E7/1000</f>
        <v>265.93633731991798</v>
      </c>
      <c r="L10" s="10">
        <f>reform_new3!F7/1000</f>
        <v>271.25506348750702</v>
      </c>
      <c r="M10" s="10">
        <f>reform_new3!G7/1000</f>
        <v>537.19139977471491</v>
      </c>
      <c r="O10" s="10">
        <f t="shared" si="0"/>
        <v>76.810639954880003</v>
      </c>
      <c r="P10" s="10">
        <f>O10/(reform_curr!$C7+reform_curr!$D7)*1000</f>
        <v>135.70784444325088</v>
      </c>
      <c r="Q10" s="10">
        <f>O10/reform_curr!$E7*1000</f>
        <v>95.654595211556668</v>
      </c>
    </row>
    <row r="11" spans="1:17" ht="20" customHeight="1">
      <c r="A11" s="5">
        <f>reform_curr!A8</f>
        <v>7</v>
      </c>
      <c r="B11" s="5" t="str">
        <f>reform_curr!B8</f>
        <v>Knonau</v>
      </c>
      <c r="C11" s="10">
        <f>reform_curr!G8/1000</f>
        <v>378370.11815181602</v>
      </c>
      <c r="D11" s="10">
        <f>C11/(reform_curr!C8+reform_curr!D8)*1000</f>
        <v>322017.12183133274</v>
      </c>
      <c r="E11" s="10">
        <f>C11/reform_curr!$E8*1000</f>
        <v>219344.99603003825</v>
      </c>
      <c r="G11" s="10">
        <f>reform_curr!H8/1000</f>
        <v>367.47825879454604</v>
      </c>
      <c r="H11" s="10">
        <f>reform_curr!I8/1000</f>
        <v>411.575649135172</v>
      </c>
      <c r="I11" s="10">
        <f>reform_curr!J8/1000</f>
        <v>779.05390406274796</v>
      </c>
      <c r="K11" s="10">
        <f>reform_new3!E8/1000</f>
        <v>329.51677251708503</v>
      </c>
      <c r="L11" s="10">
        <f>reform_new3!F8/1000</f>
        <v>369.05878600609304</v>
      </c>
      <c r="M11" s="10">
        <f>reform_new3!G8/1000</f>
        <v>698.57556015086107</v>
      </c>
      <c r="O11" s="10">
        <f t="shared" si="0"/>
        <v>80.478343911886896</v>
      </c>
      <c r="P11" s="10">
        <f>O11/(reform_curr!$C8+reform_curr!$D8)*1000</f>
        <v>68.492207584584591</v>
      </c>
      <c r="Q11" s="10">
        <f>O11/reform_curr!$E8*1000</f>
        <v>46.654112412688058</v>
      </c>
    </row>
    <row r="12" spans="1:17" ht="20" customHeight="1">
      <c r="A12" s="5">
        <f>reform_curr!A9</f>
        <v>8</v>
      </c>
      <c r="B12" s="5" t="str">
        <f>reform_curr!B9</f>
        <v>Maschwanden</v>
      </c>
      <c r="C12" s="10">
        <f>reform_curr!G9/1000</f>
        <v>138792.716607435</v>
      </c>
      <c r="D12" s="10">
        <f>C12/(reform_curr!C9+reform_curr!D9)*1000</f>
        <v>409418.04308977874</v>
      </c>
      <c r="E12" s="10">
        <f>C12/reform_curr!$E9*1000</f>
        <v>289151.49293215625</v>
      </c>
      <c r="G12" s="10">
        <f>reform_curr!H9/1000</f>
        <v>153.83613880383902</v>
      </c>
      <c r="H12" s="10">
        <f>reform_curr!I9/1000</f>
        <v>199.98698019480699</v>
      </c>
      <c r="I12" s="10">
        <f>reform_curr!J9/1000</f>
        <v>353.82312038636201</v>
      </c>
      <c r="K12" s="10">
        <f>reform_new3!E9/1000</f>
        <v>133.29505327850498</v>
      </c>
      <c r="L12" s="10">
        <f>reform_new3!F9/1000</f>
        <v>173.28356868766198</v>
      </c>
      <c r="M12" s="10">
        <f>reform_new3!G9/1000</f>
        <v>306.57862058550103</v>
      </c>
      <c r="O12" s="10">
        <f t="shared" si="0"/>
        <v>47.244499800860979</v>
      </c>
      <c r="P12" s="10">
        <f>O12/(reform_curr!$C9+reform_curr!$D9)*1000</f>
        <v>139.36430619723004</v>
      </c>
      <c r="Q12" s="10">
        <f>O12/reform_curr!$E9*1000</f>
        <v>98.426041251793706</v>
      </c>
    </row>
    <row r="13" spans="1:17" ht="20" customHeight="1">
      <c r="A13" s="5">
        <f>reform_curr!A10</f>
        <v>9</v>
      </c>
      <c r="B13" s="5" t="str">
        <f>reform_curr!B10</f>
        <v>Mettmenstetten</v>
      </c>
      <c r="C13" s="10">
        <f>reform_curr!G10/1000</f>
        <v>1434735.79196396</v>
      </c>
      <c r="D13" s="10">
        <f>C13/(reform_curr!C10+reform_curr!D10)*1000</f>
        <v>537958.677151841</v>
      </c>
      <c r="E13" s="10">
        <f>C13/reform_curr!$E10*1000</f>
        <v>373143.24888529518</v>
      </c>
      <c r="G13" s="10">
        <f>reform_curr!H10/1000</f>
        <v>2316.10643257123</v>
      </c>
      <c r="H13" s="10">
        <f>reform_curr!I10/1000</f>
        <v>2292.94536465889</v>
      </c>
      <c r="I13" s="10">
        <f>reform_curr!J10/1000</f>
        <v>4609.0517879458603</v>
      </c>
      <c r="K13" s="10">
        <f>reform_new3!E10/1000</f>
        <v>1808.97155344936</v>
      </c>
      <c r="L13" s="10">
        <f>reform_new3!F10/1000</f>
        <v>1790.8818218409101</v>
      </c>
      <c r="M13" s="10">
        <f>reform_new3!G10/1000</f>
        <v>3599.8533712047301</v>
      </c>
      <c r="O13" s="10">
        <f t="shared" si="0"/>
        <v>1009.1984167411301</v>
      </c>
      <c r="P13" s="10">
        <f>O13/(reform_curr!$C10+reform_curr!$D10)*1000</f>
        <v>378.40210601467197</v>
      </c>
      <c r="Q13" s="10">
        <f>O13/reform_curr!$E10*1000</f>
        <v>262.47032945152932</v>
      </c>
    </row>
    <row r="14" spans="1:17" ht="20" customHeight="1">
      <c r="A14" s="5">
        <f>reform_curr!A11</f>
        <v>10</v>
      </c>
      <c r="B14" s="5" t="str">
        <f>reform_curr!B11</f>
        <v>Obfelden</v>
      </c>
      <c r="C14" s="10">
        <f>reform_curr!G11/1000</f>
        <v>961941.12502005394</v>
      </c>
      <c r="D14" s="10">
        <f>C14/(reform_curr!C11+reform_curr!D11)*1000</f>
        <v>344164.98211808724</v>
      </c>
      <c r="E14" s="10">
        <f>C14/reform_curr!$E11*1000</f>
        <v>237574.98765622472</v>
      </c>
      <c r="G14" s="10">
        <f>reform_curr!H11/1000</f>
        <v>1036.52321432235</v>
      </c>
      <c r="H14" s="10">
        <f>reform_curr!I11/1000</f>
        <v>1254.1930855363</v>
      </c>
      <c r="I14" s="10">
        <f>reform_curr!J11/1000</f>
        <v>2290.7163006508299</v>
      </c>
      <c r="K14" s="10">
        <f>reform_new3!E11/1000</f>
        <v>905.61217537474602</v>
      </c>
      <c r="L14" s="10">
        <f>reform_new3!F11/1000</f>
        <v>1095.79073057401</v>
      </c>
      <c r="M14" s="10">
        <f>reform_new3!G11/1000</f>
        <v>2001.4029120428499</v>
      </c>
      <c r="O14" s="10">
        <f t="shared" si="0"/>
        <v>289.31338860797996</v>
      </c>
      <c r="P14" s="10">
        <f>O14/(reform_curr!$C11+reform_curr!$D11)*1000</f>
        <v>103.51105138031483</v>
      </c>
      <c r="Q14" s="10">
        <f>O14/reform_curr!$E11*1000</f>
        <v>71.453047322296854</v>
      </c>
    </row>
    <row r="15" spans="1:17" ht="20" customHeight="1">
      <c r="A15" s="5">
        <f>reform_curr!A12</f>
        <v>11</v>
      </c>
      <c r="B15" s="5" t="str">
        <f>reform_curr!B12</f>
        <v>Ottenbach</v>
      </c>
      <c r="C15" s="10">
        <f>reform_curr!G12/1000</f>
        <v>669297.32025615592</v>
      </c>
      <c r="D15" s="10">
        <f>C15/(reform_curr!C12+reform_curr!D12)*1000</f>
        <v>468367.61389514059</v>
      </c>
      <c r="E15" s="10">
        <f>C15/reform_curr!$E12*1000</f>
        <v>322864.11975694931</v>
      </c>
      <c r="G15" s="10">
        <f>reform_curr!H12/1000</f>
        <v>856.36390683388697</v>
      </c>
      <c r="H15" s="10">
        <f>reform_curr!I12/1000</f>
        <v>1001.94577738547</v>
      </c>
      <c r="I15" s="10">
        <f>reform_curr!J12/1000</f>
        <v>1858.3096911867801</v>
      </c>
      <c r="K15" s="10">
        <f>reform_new3!E12/1000</f>
        <v>720.163071859806</v>
      </c>
      <c r="L15" s="10">
        <f>reform_new3!F12/1000</f>
        <v>842.59079502057989</v>
      </c>
      <c r="M15" s="10">
        <f>reform_new3!G12/1000</f>
        <v>1562.7538655431799</v>
      </c>
      <c r="O15" s="10">
        <f t="shared" si="0"/>
        <v>295.5558256436002</v>
      </c>
      <c r="P15" s="10">
        <f>O15/(reform_curr!$C12+reform_curr!$D12)*1000</f>
        <v>206.82702984156768</v>
      </c>
      <c r="Q15" s="10">
        <f>O15/reform_curr!$E12*1000</f>
        <v>142.5739631662326</v>
      </c>
    </row>
    <row r="16" spans="1:17" ht="20" customHeight="1">
      <c r="A16" s="5">
        <f>reform_curr!A13</f>
        <v>12</v>
      </c>
      <c r="B16" s="5" t="str">
        <f>reform_curr!B13</f>
        <v>Rifferswil</v>
      </c>
      <c r="C16" s="10">
        <f>reform_curr!G13/1000</f>
        <v>299738.46001888503</v>
      </c>
      <c r="D16" s="10">
        <f>C16/(reform_curr!C13+reform_curr!D13)*1000</f>
        <v>553022.98896473262</v>
      </c>
      <c r="E16" s="10">
        <f>C16/reform_curr!$E13*1000</f>
        <v>375142.00252676476</v>
      </c>
      <c r="G16" s="10">
        <f>reform_curr!H13/1000</f>
        <v>446.23682339218203</v>
      </c>
      <c r="H16" s="10">
        <f>reform_curr!I13/1000</f>
        <v>571.18313324406699</v>
      </c>
      <c r="I16" s="10">
        <f>reform_curr!J13/1000</f>
        <v>1017.4199522715201</v>
      </c>
      <c r="K16" s="10">
        <f>reform_new3!E13/1000</f>
        <v>361.32404593610698</v>
      </c>
      <c r="L16" s="10">
        <f>reform_new3!F13/1000</f>
        <v>462.49477485740096</v>
      </c>
      <c r="M16" s="10">
        <f>reform_new3!G13/1000</f>
        <v>823.818812752246</v>
      </c>
      <c r="O16" s="10">
        <f t="shared" si="0"/>
        <v>193.60113951927406</v>
      </c>
      <c r="P16" s="10">
        <f>O16/(reform_curr!$C13+reform_curr!$D13)*1000</f>
        <v>357.19767438980455</v>
      </c>
      <c r="Q16" s="10">
        <f>O16/reform_curr!$E13*1000</f>
        <v>242.30430478006764</v>
      </c>
    </row>
    <row r="17" spans="1:17" ht="20" customHeight="1">
      <c r="A17" s="5">
        <f>reform_curr!A14</f>
        <v>13</v>
      </c>
      <c r="B17" s="5" t="str">
        <f>reform_curr!B14</f>
        <v>Stallikon</v>
      </c>
      <c r="C17" s="10">
        <f>reform_curr!G14/1000</f>
        <v>1023238.8372755001</v>
      </c>
      <c r="D17" s="10">
        <f>C17/(reform_curr!C14+reform_curr!D14)*1000</f>
        <v>520732.23271017807</v>
      </c>
      <c r="E17" s="10">
        <f>C17/reform_curr!$E14*1000</f>
        <v>362465.05039868935</v>
      </c>
      <c r="G17" s="10">
        <f>reform_curr!H14/1000</f>
        <v>1460.3659289618699</v>
      </c>
      <c r="H17" s="10">
        <f>reform_curr!I14/1000</f>
        <v>1474.96958051154</v>
      </c>
      <c r="I17" s="10">
        <f>reform_curr!J14/1000</f>
        <v>2935.3355197517203</v>
      </c>
      <c r="K17" s="10">
        <f>reform_new3!E14/1000</f>
        <v>1214.4525539993299</v>
      </c>
      <c r="L17" s="10">
        <f>reform_new3!F14/1000</f>
        <v>1226.59707963039</v>
      </c>
      <c r="M17" s="10">
        <f>reform_new3!G14/1000</f>
        <v>2441.0496359036401</v>
      </c>
      <c r="O17" s="10">
        <f t="shared" si="0"/>
        <v>494.28588384808018</v>
      </c>
      <c r="P17" s="10">
        <f>O17/(reform_curr!$C14+reform_curr!$D14)*1000</f>
        <v>251.54497905754712</v>
      </c>
      <c r="Q17" s="10">
        <f>O17/reform_curr!$E14*1000</f>
        <v>175.09241369042869</v>
      </c>
    </row>
    <row r="18" spans="1:17" ht="20" customHeight="1">
      <c r="A18" s="5">
        <f>reform_curr!A15</f>
        <v>14</v>
      </c>
      <c r="B18" s="5" t="str">
        <f>reform_curr!B15</f>
        <v>Wettswil am Albis</v>
      </c>
      <c r="C18" s="10">
        <f>reform_curr!G15/1000</f>
        <v>2264198.82719609</v>
      </c>
      <c r="D18" s="10">
        <f>C18/(reform_curr!C15+reform_curr!D15)*1000</f>
        <v>845481.26482303592</v>
      </c>
      <c r="E18" s="10">
        <f>C18/reform_curr!$E15*1000</f>
        <v>574232.52021204412</v>
      </c>
      <c r="G18" s="10">
        <f>reform_curr!H15/1000</f>
        <v>4080.92254981732</v>
      </c>
      <c r="H18" s="10">
        <f>reform_curr!I15/1000</f>
        <v>3468.7841386772902</v>
      </c>
      <c r="I18" s="10">
        <f>reform_curr!J15/1000</f>
        <v>7549.7066775434605</v>
      </c>
      <c r="K18" s="10">
        <f>reform_new3!E15/1000</f>
        <v>3160.8934269374399</v>
      </c>
      <c r="L18" s="10">
        <f>reform_new3!F15/1000</f>
        <v>2686.7594358386796</v>
      </c>
      <c r="M18" s="10">
        <f>reform_new3!G15/1000</f>
        <v>5847.6528494285003</v>
      </c>
      <c r="O18" s="10">
        <f t="shared" si="0"/>
        <v>1702.0538281149602</v>
      </c>
      <c r="P18" s="10">
        <f>O18/(reform_curr!$C15+reform_curr!$D15)*1000</f>
        <v>635.5690172199254</v>
      </c>
      <c r="Q18" s="10">
        <f>O18/reform_curr!$E15*1000</f>
        <v>431.66467870021819</v>
      </c>
    </row>
    <row r="19" spans="1:17" ht="20" customHeight="1">
      <c r="A19" s="5">
        <f>reform_curr!A16</f>
        <v>21</v>
      </c>
      <c r="B19" s="5" t="str">
        <f>reform_curr!B16</f>
        <v>Adlikon</v>
      </c>
      <c r="C19" s="10">
        <f>reform_curr!G16/1000</f>
        <v>173316.11499999999</v>
      </c>
      <c r="D19" s="10">
        <f>C19/(reform_curr!C16+reform_curr!D16)*1000</f>
        <v>492375.32670454547</v>
      </c>
      <c r="E19" s="10">
        <f>C19/reform_curr!$E16*1000</f>
        <v>342521.96640316205</v>
      </c>
      <c r="G19" s="10">
        <f>reform_curr!H16/1000</f>
        <v>214.89264913034401</v>
      </c>
      <c r="H19" s="10">
        <f>reform_curr!I16/1000</f>
        <v>258.94564484715403</v>
      </c>
      <c r="I19" s="10">
        <f>reform_curr!J16/1000</f>
        <v>473.83829292392704</v>
      </c>
      <c r="K19" s="10">
        <f>reform_new3!E16/1000</f>
        <v>179.36216442966401</v>
      </c>
      <c r="L19" s="10">
        <f>reform_new3!F16/1000</f>
        <v>216.13140876889199</v>
      </c>
      <c r="M19" s="10">
        <f>reform_new3!G16/1000</f>
        <v>395.49357382392805</v>
      </c>
      <c r="O19" s="10">
        <f t="shared" si="0"/>
        <v>78.344719099998997</v>
      </c>
      <c r="P19" s="10">
        <f>O19/(reform_curr!$C16+reform_curr!$D16)*1000</f>
        <v>222.57022471590622</v>
      </c>
      <c r="Q19" s="10">
        <f>O19/reform_curr!$E16*1000</f>
        <v>154.83146067193479</v>
      </c>
    </row>
    <row r="20" spans="1:17" ht="20" customHeight="1">
      <c r="A20" s="5">
        <f>reform_curr!A17</f>
        <v>22</v>
      </c>
      <c r="B20" s="5" t="str">
        <f>reform_curr!B17</f>
        <v>Benken (ZH)</v>
      </c>
      <c r="C20" s="10">
        <f>reform_curr!G17/1000</f>
        <v>186750.94399999999</v>
      </c>
      <c r="D20" s="10">
        <f>C20/(reform_curr!C17+reform_curr!D17)*1000</f>
        <v>401614.93333333329</v>
      </c>
      <c r="E20" s="10">
        <f>C20/reform_curr!$E17*1000</f>
        <v>281675.63197586726</v>
      </c>
      <c r="G20" s="10">
        <f>reform_curr!H17/1000</f>
        <v>231.140305556774</v>
      </c>
      <c r="H20" s="10">
        <f>reform_curr!I17/1000</f>
        <v>263.49995126914905</v>
      </c>
      <c r="I20" s="10">
        <f>reform_curr!J17/1000</f>
        <v>494.64025786495199</v>
      </c>
      <c r="K20" s="10">
        <f>reform_new3!E17/1000</f>
        <v>190.84272691726599</v>
      </c>
      <c r="L20" s="10">
        <f>reform_new3!F17/1000</f>
        <v>217.560709317028</v>
      </c>
      <c r="M20" s="10">
        <f>reform_new3!G17/1000</f>
        <v>408.403431385278</v>
      </c>
      <c r="O20" s="10">
        <f t="shared" si="0"/>
        <v>86.236826479673994</v>
      </c>
      <c r="P20" s="10">
        <f>O20/(reform_curr!$C17+reform_curr!$D17)*1000</f>
        <v>185.4555408165032</v>
      </c>
      <c r="Q20" s="10">
        <f>O20/reform_curr!$E17*1000</f>
        <v>130.07062817447058</v>
      </c>
    </row>
    <row r="21" spans="1:17" ht="20" customHeight="1">
      <c r="A21" s="5">
        <f>reform_curr!A18</f>
        <v>23</v>
      </c>
      <c r="B21" s="5" t="str">
        <f>reform_curr!B18</f>
        <v>Berg am Irchel</v>
      </c>
      <c r="C21" s="10">
        <f>reform_curr!G18/1000</f>
        <v>584383.15099999995</v>
      </c>
      <c r="D21" s="10">
        <f>C21/(reform_curr!C18+reform_curr!D18)*1000</f>
        <v>1809235.761609907</v>
      </c>
      <c r="E21" s="10">
        <f>C21/reform_curr!$E18*1000</f>
        <v>1230280.3178947368</v>
      </c>
      <c r="G21" s="10">
        <f>reform_curr!H18/1000</f>
        <v>1427.27958203709</v>
      </c>
      <c r="H21" s="10">
        <f>reform_curr!I18/1000</f>
        <v>1398.7339927824401</v>
      </c>
      <c r="I21" s="10">
        <f>reform_curr!J18/1000</f>
        <v>2826.0135757932599</v>
      </c>
      <c r="K21" s="10">
        <f>reform_new3!E18/1000</f>
        <v>996.9752506691359</v>
      </c>
      <c r="L21" s="10">
        <f>reform_new3!F18/1000</f>
        <v>977.03575720912193</v>
      </c>
      <c r="M21" s="10">
        <f>reform_new3!G18/1000</f>
        <v>1974.01094994491</v>
      </c>
      <c r="O21" s="10">
        <f t="shared" si="0"/>
        <v>852.00262584834991</v>
      </c>
      <c r="P21" s="10">
        <f>O21/(reform_curr!$C18+reform_curr!$D18)*1000</f>
        <v>2637.7790273942724</v>
      </c>
      <c r="Q21" s="10">
        <f>O21/reform_curr!$E18*1000</f>
        <v>1793.689738628105</v>
      </c>
    </row>
    <row r="22" spans="1:17" ht="20" customHeight="1">
      <c r="A22" s="5">
        <f>reform_curr!A19</f>
        <v>24</v>
      </c>
      <c r="B22" s="5" t="str">
        <f>reform_curr!B19</f>
        <v>Buch am Irchel</v>
      </c>
      <c r="C22" s="10">
        <f>reform_curr!G19/1000</f>
        <v>214913.19292372701</v>
      </c>
      <c r="D22" s="10">
        <f>C22/(reform_curr!C19+reform_curr!D19)*1000</f>
        <v>434168.0665125798</v>
      </c>
      <c r="E22" s="10">
        <f>C22/reform_curr!$E19*1000</f>
        <v>298905.69252256886</v>
      </c>
      <c r="G22" s="10">
        <f>reform_curr!H19/1000</f>
        <v>229.158530289173</v>
      </c>
      <c r="H22" s="10">
        <f>reform_curr!I19/1000</f>
        <v>242.908042515754</v>
      </c>
      <c r="I22" s="10">
        <f>reform_curr!J19/1000</f>
        <v>472.06657154560003</v>
      </c>
      <c r="K22" s="10">
        <f>reform_new3!E19/1000</f>
        <v>205.94314274072602</v>
      </c>
      <c r="L22" s="10">
        <f>reform_new3!F19/1000</f>
        <v>218.29973105263701</v>
      </c>
      <c r="M22" s="10">
        <f>reform_new3!G19/1000</f>
        <v>424.24287202262803</v>
      </c>
      <c r="O22" s="10">
        <f t="shared" si="0"/>
        <v>47.823699522971992</v>
      </c>
      <c r="P22" s="10">
        <f>O22/(reform_curr!$C19+reform_curr!$D19)*1000</f>
        <v>96.613534389842414</v>
      </c>
      <c r="Q22" s="10">
        <f>O22/reform_curr!$E19*1000</f>
        <v>66.514185706497912</v>
      </c>
    </row>
    <row r="23" spans="1:17" ht="20" customHeight="1">
      <c r="A23" s="5">
        <f>reform_curr!A20</f>
        <v>25</v>
      </c>
      <c r="B23" s="5" t="str">
        <f>reform_curr!B20</f>
        <v>Dachsen</v>
      </c>
      <c r="C23" s="10">
        <f>reform_curr!G20/1000</f>
        <v>453642.254999011</v>
      </c>
      <c r="D23" s="10">
        <f>C23/(reform_curr!C20+reform_curr!D20)*1000</f>
        <v>434523.23275767337</v>
      </c>
      <c r="E23" s="10">
        <f>C23/reform_curr!$E20*1000</f>
        <v>298056.67214126873</v>
      </c>
      <c r="G23" s="10">
        <f>reform_curr!H20/1000</f>
        <v>541.81132101261608</v>
      </c>
      <c r="H23" s="10">
        <f>reform_curr!I20/1000</f>
        <v>590.57434098756301</v>
      </c>
      <c r="I23" s="10">
        <f>reform_curr!J20/1000</f>
        <v>1132.3856601533798</v>
      </c>
      <c r="K23" s="10">
        <f>reform_new3!E20/1000</f>
        <v>453.88930214834204</v>
      </c>
      <c r="L23" s="10">
        <f>reform_new3!F20/1000</f>
        <v>494.73933905303403</v>
      </c>
      <c r="M23" s="10">
        <f>reform_new3!G20/1000</f>
        <v>948.62864252090401</v>
      </c>
      <c r="O23" s="10">
        <f t="shared" si="0"/>
        <v>183.75701763247582</v>
      </c>
      <c r="P23" s="10">
        <f>O23/(reform_curr!$C20+reform_curr!$D20)*1000</f>
        <v>176.01246899662434</v>
      </c>
      <c r="Q23" s="10">
        <f>O23/reform_curr!$E20*1000</f>
        <v>120.73391434459646</v>
      </c>
    </row>
    <row r="24" spans="1:17" ht="20" customHeight="1">
      <c r="A24" s="5">
        <f>reform_curr!A21</f>
        <v>26</v>
      </c>
      <c r="B24" s="5" t="str">
        <f>reform_curr!B21</f>
        <v>Dorf</v>
      </c>
      <c r="C24" s="10">
        <f>reform_curr!G21/1000</f>
        <v>153148</v>
      </c>
      <c r="D24" s="10">
        <f>C24/(reform_curr!C21+reform_curr!D21)*1000</f>
        <v>443907.24637681158</v>
      </c>
      <c r="E24" s="10">
        <f>C24/reform_curr!$E21*1000</f>
        <v>295652.50965250965</v>
      </c>
      <c r="G24" s="10">
        <f>reform_curr!H21/1000</f>
        <v>190.918268314361</v>
      </c>
      <c r="H24" s="10">
        <f>reform_curr!I21/1000</f>
        <v>208.10090942448298</v>
      </c>
      <c r="I24" s="10">
        <f>reform_curr!J21/1000</f>
        <v>399.01918089246698</v>
      </c>
      <c r="K24" s="10">
        <f>reform_new3!E21/1000</f>
        <v>158.33858386230398</v>
      </c>
      <c r="L24" s="10">
        <f>reform_new3!F21/1000</f>
        <v>172.58905701404802</v>
      </c>
      <c r="M24" s="10">
        <f>reform_new3!G21/1000</f>
        <v>330.92763709449696</v>
      </c>
      <c r="O24" s="10">
        <f t="shared" si="0"/>
        <v>68.091543797970019</v>
      </c>
      <c r="P24" s="10">
        <f>O24/(reform_curr!$C21+reform_curr!$D21)*1000</f>
        <v>197.36679361730441</v>
      </c>
      <c r="Q24" s="10">
        <f>O24/reform_curr!$E21*1000</f>
        <v>131.45085675283789</v>
      </c>
    </row>
    <row r="25" spans="1:17" ht="20" customHeight="1">
      <c r="A25" s="5">
        <f>reform_curr!A22</f>
        <v>27</v>
      </c>
      <c r="B25" s="5" t="str">
        <f>reform_curr!B22</f>
        <v>Feuerthalen</v>
      </c>
      <c r="C25" s="10">
        <f>reform_curr!G22/1000</f>
        <v>691921.12229989504</v>
      </c>
      <c r="D25" s="10">
        <f>C25/(reform_curr!C22+reform_curr!D22)*1000</f>
        <v>343555.67144979892</v>
      </c>
      <c r="E25" s="10">
        <f>C25/reform_curr!$E22*1000</f>
        <v>244495.09621904418</v>
      </c>
      <c r="G25" s="10">
        <f>reform_curr!H22/1000</f>
        <v>972.50544930720298</v>
      </c>
      <c r="H25" s="10">
        <f>reform_curr!I22/1000</f>
        <v>1108.65621175253</v>
      </c>
      <c r="I25" s="10">
        <f>reform_curr!J22/1000</f>
        <v>2081.1616518146902</v>
      </c>
      <c r="K25" s="10">
        <f>reform_new3!E22/1000</f>
        <v>763.15950094637992</v>
      </c>
      <c r="L25" s="10">
        <f>reform_new3!F22/1000</f>
        <v>870.00183254884098</v>
      </c>
      <c r="M25" s="10">
        <f>reform_new3!G22/1000</f>
        <v>1633.1613352238799</v>
      </c>
      <c r="O25" s="10">
        <f t="shared" si="0"/>
        <v>448.00031659081037</v>
      </c>
      <c r="P25" s="10">
        <f>O25/(reform_curr!$C22+reform_curr!$D22)*1000</f>
        <v>222.44305689712533</v>
      </c>
      <c r="Q25" s="10">
        <f>O25/reform_curr!$E22*1000</f>
        <v>158.30399879533934</v>
      </c>
    </row>
    <row r="26" spans="1:17" ht="20" customHeight="1">
      <c r="A26" s="5">
        <f>reform_curr!A23</f>
        <v>28</v>
      </c>
      <c r="B26" s="5" t="str">
        <f>reform_curr!B23</f>
        <v>Flaach</v>
      </c>
      <c r="C26" s="10">
        <f>reform_curr!G23/1000</f>
        <v>300356</v>
      </c>
      <c r="D26" s="10">
        <f>C26/(reform_curr!C23+reform_curr!D23)*1000</f>
        <v>402082.99866131193</v>
      </c>
      <c r="E26" s="10">
        <f>C26/reform_curr!$E23*1000</f>
        <v>278882.07985143916</v>
      </c>
      <c r="G26" s="10">
        <f>reform_curr!H23/1000</f>
        <v>339.16988458740701</v>
      </c>
      <c r="H26" s="10">
        <f>reform_curr!I23/1000</f>
        <v>362.91177460211497</v>
      </c>
      <c r="I26" s="10">
        <f>reform_curr!J23/1000</f>
        <v>702.08165576243402</v>
      </c>
      <c r="K26" s="10">
        <f>reform_new3!E23/1000</f>
        <v>293.33076811659299</v>
      </c>
      <c r="L26" s="10">
        <f>reform_new3!F23/1000</f>
        <v>313.86391911411198</v>
      </c>
      <c r="M26" s="10">
        <f>reform_new3!G23/1000</f>
        <v>607.19468592047599</v>
      </c>
      <c r="O26" s="10">
        <f t="shared" si="0"/>
        <v>94.886969841958035</v>
      </c>
      <c r="P26" s="10">
        <f>O26/(reform_curr!$C23+reform_curr!$D23)*1000</f>
        <v>127.02405601333069</v>
      </c>
      <c r="Q26" s="10">
        <f>O26/reform_curr!$E23*1000</f>
        <v>88.103036064956399</v>
      </c>
    </row>
    <row r="27" spans="1:17" ht="20" customHeight="1">
      <c r="A27" s="5">
        <f>reform_curr!A24</f>
        <v>29</v>
      </c>
      <c r="B27" s="5" t="str">
        <f>reform_curr!B24</f>
        <v>Flurlingen</v>
      </c>
      <c r="C27" s="10">
        <f>reform_curr!G24/1000</f>
        <v>438721.36764289602</v>
      </c>
      <c r="D27" s="10">
        <f>C27/(reform_curr!C24+reform_curr!D24)*1000</f>
        <v>533724.29153636983</v>
      </c>
      <c r="E27" s="10">
        <f>C27/reform_curr!$E24*1000</f>
        <v>375939.4752724045</v>
      </c>
      <c r="G27" s="10">
        <f>reform_curr!H24/1000</f>
        <v>613.10654761528895</v>
      </c>
      <c r="H27" s="10">
        <f>reform_curr!I24/1000</f>
        <v>686.67933053773595</v>
      </c>
      <c r="I27" s="10">
        <f>reform_curr!J24/1000</f>
        <v>1299.7858765194401</v>
      </c>
      <c r="K27" s="10">
        <f>reform_new3!E24/1000</f>
        <v>504.48967970728796</v>
      </c>
      <c r="L27" s="10">
        <f>reform_new3!F24/1000</f>
        <v>565.02844140344803</v>
      </c>
      <c r="M27" s="10">
        <f>reform_new3!G24/1000</f>
        <v>1069.5181190132998</v>
      </c>
      <c r="O27" s="10">
        <f t="shared" si="0"/>
        <v>230.26775750614024</v>
      </c>
      <c r="P27" s="10">
        <f>O27/(reform_curr!$C24+reform_curr!$D24)*1000</f>
        <v>280.1310918566183</v>
      </c>
      <c r="Q27" s="10">
        <f>O27/reform_curr!$E24*1000</f>
        <v>197.31598758024012</v>
      </c>
    </row>
    <row r="28" spans="1:17" ht="20" customHeight="1">
      <c r="A28" s="5">
        <f>reform_curr!A25</f>
        <v>30</v>
      </c>
      <c r="B28" s="5" t="str">
        <f>reform_curr!B25</f>
        <v>Andelfingen</v>
      </c>
      <c r="C28" s="10">
        <f>reform_curr!G25/1000</f>
        <v>632497.08700000006</v>
      </c>
      <c r="D28" s="10">
        <f>C28/(reform_curr!C25+reform_curr!D25)*1000</f>
        <v>541058.2437981182</v>
      </c>
      <c r="E28" s="10">
        <f>C28/reform_curr!$E25*1000</f>
        <v>378061.61805140472</v>
      </c>
      <c r="G28" s="10">
        <f>reform_curr!H25/1000</f>
        <v>928.25760684406703</v>
      </c>
      <c r="H28" s="10">
        <f>reform_curr!I25/1000</f>
        <v>1039.64851668244</v>
      </c>
      <c r="I28" s="10">
        <f>reform_curr!J25/1000</f>
        <v>1967.9061441335598</v>
      </c>
      <c r="K28" s="10">
        <f>reform_new3!E25/1000</f>
        <v>755.86743305146604</v>
      </c>
      <c r="L28" s="10">
        <f>reform_new3!F25/1000</f>
        <v>846.57152670442997</v>
      </c>
      <c r="M28" s="10">
        <f>reform_new3!G25/1000</f>
        <v>1602.4389556748799</v>
      </c>
      <c r="O28" s="10">
        <f t="shared" si="0"/>
        <v>365.46718845867986</v>
      </c>
      <c r="P28" s="10">
        <f>O28/(reform_curr!$C25+reform_curr!$D25)*1000</f>
        <v>312.63232545652681</v>
      </c>
      <c r="Q28" s="10">
        <f>O28/reform_curr!$E25*1000</f>
        <v>218.45020230644343</v>
      </c>
    </row>
    <row r="29" spans="1:17" ht="20" customHeight="1">
      <c r="A29" s="5">
        <f>reform_curr!A26</f>
        <v>31</v>
      </c>
      <c r="B29" s="5" t="str">
        <f>reform_curr!B26</f>
        <v>Henggart</v>
      </c>
      <c r="C29" s="10">
        <f>reform_curr!G26/1000</f>
        <v>468914.22</v>
      </c>
      <c r="D29" s="10">
        <f>C29/(reform_curr!C26+reform_curr!D26)*1000</f>
        <v>393054.66890192789</v>
      </c>
      <c r="E29" s="10">
        <f>C29/reform_curr!$E26*1000</f>
        <v>266126.11804767308</v>
      </c>
      <c r="G29" s="10">
        <f>reform_curr!H26/1000</f>
        <v>466.45623688167296</v>
      </c>
      <c r="H29" s="10">
        <f>reform_curr!I26/1000</f>
        <v>466.45623688167296</v>
      </c>
      <c r="I29" s="10">
        <f>reform_curr!J26/1000</f>
        <v>932.91247376334593</v>
      </c>
      <c r="K29" s="10">
        <f>reform_new3!E26/1000</f>
        <v>410.11847758054699</v>
      </c>
      <c r="L29" s="10">
        <f>reform_new3!F26/1000</f>
        <v>410.11847758054699</v>
      </c>
      <c r="M29" s="10">
        <f>reform_new3!G26/1000</f>
        <v>820.23695516109399</v>
      </c>
      <c r="O29" s="10">
        <f t="shared" si="0"/>
        <v>112.67551860225194</v>
      </c>
      <c r="P29" s="10">
        <f>O29/(reform_curr!$C26+reform_curr!$D26)*1000</f>
        <v>94.447207545894329</v>
      </c>
      <c r="Q29" s="10">
        <f>O29/reform_curr!$E26*1000</f>
        <v>63.947513395148661</v>
      </c>
    </row>
    <row r="30" spans="1:17" ht="20" customHeight="1">
      <c r="A30" s="5">
        <f>reform_curr!A27</f>
        <v>32</v>
      </c>
      <c r="B30" s="5" t="str">
        <f>reform_curr!B27</f>
        <v>Humlikon</v>
      </c>
      <c r="C30" s="10">
        <f>reform_curr!G27/1000</f>
        <v>135269.62299999999</v>
      </c>
      <c r="D30" s="10">
        <f>C30/(reform_curr!C27+reform_curr!D27)*1000</f>
        <v>538922.80079681263</v>
      </c>
      <c r="E30" s="10">
        <f>C30/reform_curr!$E27*1000</f>
        <v>355038.3805774278</v>
      </c>
      <c r="G30" s="10">
        <f>reform_curr!H27/1000</f>
        <v>165.61285469961101</v>
      </c>
      <c r="H30" s="10">
        <f>reform_curr!I27/1000</f>
        <v>203.70381259846599</v>
      </c>
      <c r="I30" s="10">
        <f>reform_curr!J27/1000</f>
        <v>369.31666294360105</v>
      </c>
      <c r="K30" s="10">
        <f>reform_new3!E27/1000</f>
        <v>141.95739768361997</v>
      </c>
      <c r="L30" s="10">
        <f>reform_new3!F27/1000</f>
        <v>174.60759867596599</v>
      </c>
      <c r="M30" s="10">
        <f>reform_new3!G27/1000</f>
        <v>316.56499775695801</v>
      </c>
      <c r="O30" s="10">
        <f t="shared" si="0"/>
        <v>52.751665186643038</v>
      </c>
      <c r="P30" s="10">
        <f>O30/(reform_curr!$C27+reform_curr!$D27)*1000</f>
        <v>210.16599675953401</v>
      </c>
      <c r="Q30" s="10">
        <f>O30/reform_curr!$E27*1000</f>
        <v>138.45581413817069</v>
      </c>
    </row>
    <row r="31" spans="1:17" ht="20" customHeight="1">
      <c r="A31" s="5">
        <f>reform_curr!A28</f>
        <v>33</v>
      </c>
      <c r="B31" s="5" t="str">
        <f>reform_curr!B28</f>
        <v>Kleinandelfingen</v>
      </c>
      <c r="C31" s="10">
        <f>reform_curr!G28/1000</f>
        <v>499837.49118260096</v>
      </c>
      <c r="D31" s="10">
        <f>C31/(reform_curr!C28+reform_curr!D28)*1000</f>
        <v>454811.18396960961</v>
      </c>
      <c r="E31" s="10">
        <f>C31/reform_curr!$E28*1000</f>
        <v>312398.43198912556</v>
      </c>
      <c r="G31" s="10">
        <f>reform_curr!H28/1000</f>
        <v>653.94930471831503</v>
      </c>
      <c r="H31" s="10">
        <f>reform_curr!I28/1000</f>
        <v>719.34423975580899</v>
      </c>
      <c r="I31" s="10">
        <f>reform_curr!J28/1000</f>
        <v>1373.2935457856599</v>
      </c>
      <c r="K31" s="10">
        <f>reform_new3!E28/1000</f>
        <v>537.19985186397992</v>
      </c>
      <c r="L31" s="10">
        <f>reform_new3!F28/1000</f>
        <v>590.91983895325598</v>
      </c>
      <c r="M31" s="10">
        <f>reform_new3!G28/1000</f>
        <v>1128.11969909596</v>
      </c>
      <c r="O31" s="10">
        <f t="shared" si="0"/>
        <v>245.17384668969999</v>
      </c>
      <c r="P31" s="10">
        <f>O31/(reform_curr!$C28+reform_curr!$D28)*1000</f>
        <v>223.08812255659689</v>
      </c>
      <c r="Q31" s="10">
        <f>O31/reform_curr!$E28*1000</f>
        <v>153.23365418106249</v>
      </c>
    </row>
    <row r="32" spans="1:17" ht="20" customHeight="1">
      <c r="A32" s="5">
        <f>reform_curr!A29</f>
        <v>34</v>
      </c>
      <c r="B32" s="5" t="str">
        <f>reform_curr!B29</f>
        <v>Laufen-Uhwiesen</v>
      </c>
      <c r="C32" s="10">
        <f>reform_curr!G29/1000</f>
        <v>602995.09299999999</v>
      </c>
      <c r="D32" s="10">
        <f>C32/(reform_curr!C29+reform_curr!D29)*1000</f>
        <v>682121.14592760184</v>
      </c>
      <c r="E32" s="10">
        <f>C32/reform_curr!$E29*1000</f>
        <v>464557.08243451465</v>
      </c>
      <c r="G32" s="10">
        <f>reform_curr!H29/1000</f>
        <v>985.42747855394998</v>
      </c>
      <c r="H32" s="10">
        <f>reform_curr!I29/1000</f>
        <v>1005.13602470225</v>
      </c>
      <c r="I32" s="10">
        <f>reform_curr!J29/1000</f>
        <v>1990.56351246345</v>
      </c>
      <c r="K32" s="10">
        <f>reform_new3!E29/1000</f>
        <v>777.65899121549705</v>
      </c>
      <c r="L32" s="10">
        <f>reform_new3!F29/1000</f>
        <v>793.21217700871807</v>
      </c>
      <c r="M32" s="10">
        <f>reform_new3!G29/1000</f>
        <v>1570.8711689127599</v>
      </c>
      <c r="O32" s="10">
        <f t="shared" si="0"/>
        <v>419.69234355069011</v>
      </c>
      <c r="P32" s="10">
        <f>O32/(reform_curr!$C29+reform_curr!$D29)*1000</f>
        <v>474.76509451435533</v>
      </c>
      <c r="Q32" s="10">
        <f>O32/reform_curr!$E29*1000</f>
        <v>323.3377068957551</v>
      </c>
    </row>
    <row r="33" spans="1:17" ht="20" customHeight="1">
      <c r="A33" s="5">
        <f>reform_curr!A30</f>
        <v>35</v>
      </c>
      <c r="B33" s="5" t="str">
        <f>reform_curr!B30</f>
        <v>Marthalen</v>
      </c>
      <c r="C33" s="10">
        <f>reform_curr!G30/1000</f>
        <v>474328.02500494896</v>
      </c>
      <c r="D33" s="10">
        <f>C33/(reform_curr!C30+reform_curr!D30)*1000</f>
        <v>423885.63449950755</v>
      </c>
      <c r="E33" s="10">
        <f>C33/reform_curr!$E30*1000</f>
        <v>296826.04818832851</v>
      </c>
      <c r="G33" s="10">
        <f>reform_curr!H30/1000</f>
        <v>531.95570839333504</v>
      </c>
      <c r="H33" s="10">
        <f>reform_curr!I30/1000</f>
        <v>579.83172160360209</v>
      </c>
      <c r="I33" s="10">
        <f>reform_curr!J30/1000</f>
        <v>1111.78743734467</v>
      </c>
      <c r="K33" s="10">
        <f>reform_new3!E30/1000</f>
        <v>466.16084339094095</v>
      </c>
      <c r="L33" s="10">
        <f>reform_new3!F30/1000</f>
        <v>508.11531899595201</v>
      </c>
      <c r="M33" s="10">
        <f>reform_new3!G30/1000</f>
        <v>974.27615947389597</v>
      </c>
      <c r="O33" s="10">
        <f t="shared" si="0"/>
        <v>137.51127787077405</v>
      </c>
      <c r="P33" s="10">
        <f>O33/(reform_curr!$C30+reform_curr!$D30)*1000</f>
        <v>122.88764778442722</v>
      </c>
      <c r="Q33" s="10">
        <f>O33/reform_curr!$E30*1000</f>
        <v>86.05211381149816</v>
      </c>
    </row>
    <row r="34" spans="1:17" ht="20" customHeight="1">
      <c r="A34" s="5">
        <f>reform_curr!A31</f>
        <v>37</v>
      </c>
      <c r="B34" s="5" t="str">
        <f>reform_curr!B31</f>
        <v>Ossingen</v>
      </c>
      <c r="C34" s="10">
        <f>reform_curr!G31/1000</f>
        <v>291135.41262000002</v>
      </c>
      <c r="D34" s="10">
        <f>C34/(reform_curr!C31+reform_curr!D31)*1000</f>
        <v>341307.63495896838</v>
      </c>
      <c r="E34" s="10">
        <f>C34/reform_curr!$E31*1000</f>
        <v>236888.04932465422</v>
      </c>
      <c r="G34" s="10">
        <f>reform_curr!H31/1000</f>
        <v>294.85570850566</v>
      </c>
      <c r="H34" s="10">
        <f>reform_curr!I31/1000</f>
        <v>291.90715090844003</v>
      </c>
      <c r="I34" s="10">
        <f>reform_curr!J31/1000</f>
        <v>586.76286034202496</v>
      </c>
      <c r="K34" s="10">
        <f>reform_new3!E31/1000</f>
        <v>254.77911616763399</v>
      </c>
      <c r="L34" s="10">
        <f>reform_new3!F31/1000</f>
        <v>252.23132666149701</v>
      </c>
      <c r="M34" s="10">
        <f>reform_new3!G31/1000</f>
        <v>507.01044366913999</v>
      </c>
      <c r="O34" s="10">
        <f t="shared" si="0"/>
        <v>79.752416672884976</v>
      </c>
      <c r="P34" s="10">
        <f>O34/(reform_curr!$C31+reform_curr!$D31)*1000</f>
        <v>93.496385314050386</v>
      </c>
      <c r="Q34" s="10">
        <f>O34/reform_curr!$E31*1000</f>
        <v>64.8921209706143</v>
      </c>
    </row>
    <row r="35" spans="1:17" ht="20" customHeight="1">
      <c r="A35" s="5">
        <f>reform_curr!A32</f>
        <v>38</v>
      </c>
      <c r="B35" s="5" t="str">
        <f>reform_curr!B32</f>
        <v>Rheinau</v>
      </c>
      <c r="C35" s="10">
        <f>reform_curr!G32/1000</f>
        <v>232064.69099999999</v>
      </c>
      <c r="D35" s="10">
        <f>C35/(reform_curr!C32+reform_curr!D32)*1000</f>
        <v>316595.75852660299</v>
      </c>
      <c r="E35" s="10">
        <f>C35/reform_curr!$E32*1000</f>
        <v>224000.66698841698</v>
      </c>
      <c r="G35" s="10">
        <f>reform_curr!H32/1000</f>
        <v>236.11614133560599</v>
      </c>
      <c r="H35" s="10">
        <f>reform_curr!I32/1000</f>
        <v>288.06169127976801</v>
      </c>
      <c r="I35" s="10">
        <f>reform_curr!J32/1000</f>
        <v>524.17783356535404</v>
      </c>
      <c r="K35" s="10">
        <f>reform_new3!E32/1000</f>
        <v>201.20121264696101</v>
      </c>
      <c r="L35" s="10">
        <f>reform_new3!F32/1000</f>
        <v>245.46547936439501</v>
      </c>
      <c r="M35" s="10">
        <f>reform_new3!G32/1000</f>
        <v>446.66669149255699</v>
      </c>
      <c r="O35" s="10">
        <f t="shared" si="0"/>
        <v>77.511142072797043</v>
      </c>
      <c r="P35" s="10">
        <f>O35/(reform_curr!$C32+reform_curr!$D32)*1000</f>
        <v>105.74507786193321</v>
      </c>
      <c r="Q35" s="10">
        <f>O35/reform_curr!$E32*1000</f>
        <v>74.817704703472046</v>
      </c>
    </row>
    <row r="36" spans="1:17" ht="20" customHeight="1">
      <c r="A36" s="5">
        <f>reform_curr!A33</f>
        <v>39</v>
      </c>
      <c r="B36" s="5" t="str">
        <f>reform_curr!B33</f>
        <v>Thalheim an der Thur</v>
      </c>
      <c r="C36" s="10">
        <f>reform_curr!G33/1000</f>
        <v>200536.56202014603</v>
      </c>
      <c r="D36" s="10">
        <f>C36/(reform_curr!C33+reform_curr!D33)*1000</f>
        <v>394757.01185068116</v>
      </c>
      <c r="E36" s="10">
        <f>C36/reform_curr!$E33*1000</f>
        <v>274707.61920567945</v>
      </c>
      <c r="G36" s="10">
        <f>reform_curr!H33/1000</f>
        <v>253.322569814324</v>
      </c>
      <c r="H36" s="10">
        <f>reform_curr!I33/1000</f>
        <v>258.389023107767</v>
      </c>
      <c r="I36" s="10">
        <f>reform_curr!J33/1000</f>
        <v>511.71159972453103</v>
      </c>
      <c r="K36" s="10">
        <f>reform_new3!E33/1000</f>
        <v>204.44945963150198</v>
      </c>
      <c r="L36" s="10">
        <f>reform_new3!F33/1000</f>
        <v>208.53844865936</v>
      </c>
      <c r="M36" s="10">
        <f>reform_new3!G33/1000</f>
        <v>412.98791263580301</v>
      </c>
      <c r="O36" s="10">
        <f t="shared" si="0"/>
        <v>98.723687088728013</v>
      </c>
      <c r="P36" s="10">
        <f>O36/(reform_curr!$C33+reform_curr!$D33)*1000</f>
        <v>194.33796671009452</v>
      </c>
      <c r="Q36" s="10">
        <f>O36/reform_curr!$E33*1000</f>
        <v>135.23792751880552</v>
      </c>
    </row>
    <row r="37" spans="1:17" ht="20" customHeight="1">
      <c r="A37" s="5">
        <f>reform_curr!A34</f>
        <v>40</v>
      </c>
      <c r="B37" s="5" t="str">
        <f>reform_curr!B34</f>
        <v>Trüllikon</v>
      </c>
      <c r="C37" s="10">
        <f>reform_curr!G34/1000</f>
        <v>249069.74332280498</v>
      </c>
      <c r="D37" s="10">
        <f>C37/(reform_curr!C34+reform_curr!D34)*1000</f>
        <v>444767.39879072318</v>
      </c>
      <c r="E37" s="10">
        <f>C37/reform_curr!$E34*1000</f>
        <v>307493.51027506788</v>
      </c>
      <c r="G37" s="10">
        <f>reform_curr!H34/1000</f>
        <v>264.33462875091999</v>
      </c>
      <c r="H37" s="10">
        <f>reform_curr!I34/1000</f>
        <v>301.34147745937099</v>
      </c>
      <c r="I37" s="10">
        <f>reform_curr!J34/1000</f>
        <v>565.67610917806599</v>
      </c>
      <c r="K37" s="10">
        <f>reform_new3!E34/1000</f>
        <v>234.15547612285599</v>
      </c>
      <c r="L37" s="10">
        <f>reform_new3!F34/1000</f>
        <v>266.93724147915799</v>
      </c>
      <c r="M37" s="10">
        <f>reform_new3!G34/1000</f>
        <v>501.09271640110001</v>
      </c>
      <c r="O37" s="10">
        <f t="shared" ref="O37:O68" si="1">I37-M37</f>
        <v>64.583392776965979</v>
      </c>
      <c r="P37" s="10">
        <f>O37/(reform_curr!$C34+reform_curr!$D34)*1000</f>
        <v>115.32748710172497</v>
      </c>
      <c r="Q37" s="10">
        <f>O37/reform_curr!$E34*1000</f>
        <v>79.732583675266639</v>
      </c>
    </row>
    <row r="38" spans="1:17" ht="20" customHeight="1">
      <c r="A38" s="5">
        <f>reform_curr!A35</f>
        <v>41</v>
      </c>
      <c r="B38" s="5" t="str">
        <f>reform_curr!B35</f>
        <v>Truttikon</v>
      </c>
      <c r="C38" s="10">
        <f>reform_curr!G35/1000</f>
        <v>99664</v>
      </c>
      <c r="D38" s="10">
        <f>C38/(reform_curr!C35+reform_curr!D35)*1000</f>
        <v>392377.95275590551</v>
      </c>
      <c r="E38" s="10">
        <f>C38/reform_curr!$E35*1000</f>
        <v>265063.82978723408</v>
      </c>
      <c r="G38" s="10">
        <f>reform_curr!H35/1000</f>
        <v>103.04048052859301</v>
      </c>
      <c r="H38" s="10">
        <f>reform_curr!I35/1000</f>
        <v>123.648577265143</v>
      </c>
      <c r="I38" s="10">
        <f>reform_curr!J35/1000</f>
        <v>226.689057946085</v>
      </c>
      <c r="K38" s="10">
        <f>reform_new3!E35/1000</f>
        <v>89.710548437535707</v>
      </c>
      <c r="L38" s="10">
        <f>reform_new3!F35/1000</f>
        <v>107.65265845572901</v>
      </c>
      <c r="M38" s="10">
        <f>reform_new3!G35/1000</f>
        <v>197.36320671582197</v>
      </c>
      <c r="O38" s="10">
        <f t="shared" si="1"/>
        <v>29.325851230263027</v>
      </c>
      <c r="P38" s="10">
        <f>O38/(reform_curr!$C35+reform_curr!$D35)*1000</f>
        <v>115.45610720575995</v>
      </c>
      <c r="Q38" s="10">
        <f>O38/reform_curr!$E35*1000</f>
        <v>77.994285186869746</v>
      </c>
    </row>
    <row r="39" spans="1:17" ht="20" customHeight="1">
      <c r="A39" s="5">
        <f>reform_curr!A36</f>
        <v>43</v>
      </c>
      <c r="B39" s="5" t="str">
        <f>reform_curr!B36</f>
        <v>Volken</v>
      </c>
      <c r="C39" s="10">
        <f>reform_curr!G36/1000</f>
        <v>71136.89</v>
      </c>
      <c r="D39" s="10">
        <f>C39/(reform_curr!C36+reform_curr!D36)*1000</f>
        <v>413586.56976744183</v>
      </c>
      <c r="E39" s="10">
        <f>C39/reform_curr!$E36*1000</f>
        <v>282289.24603174604</v>
      </c>
      <c r="G39" s="10">
        <f>reform_curr!H36/1000</f>
        <v>93.543407637596104</v>
      </c>
      <c r="H39" s="10">
        <f>reform_curr!I36/1000</f>
        <v>103.83318212640199</v>
      </c>
      <c r="I39" s="10">
        <f>reform_curr!J36/1000</f>
        <v>197.37659385633398</v>
      </c>
      <c r="K39" s="10">
        <f>reform_new3!E36/1000</f>
        <v>74.380314305782306</v>
      </c>
      <c r="L39" s="10">
        <f>reform_new3!F36/1000</f>
        <v>82.562148627757992</v>
      </c>
      <c r="M39" s="10">
        <f>reform_new3!G36/1000</f>
        <v>156.942463398456</v>
      </c>
      <c r="O39" s="10">
        <f t="shared" si="1"/>
        <v>40.434130457877984</v>
      </c>
      <c r="P39" s="10">
        <f>O39/(reform_curr!$C36+reform_curr!$D36)*1000</f>
        <v>235.08215382487199</v>
      </c>
      <c r="Q39" s="10">
        <f>O39/reform_curr!$E36*1000</f>
        <v>160.45289864237293</v>
      </c>
    </row>
    <row r="40" spans="1:17" ht="20" customHeight="1">
      <c r="A40" s="5">
        <f>reform_curr!A37</f>
        <v>51</v>
      </c>
      <c r="B40" s="5" t="str">
        <f>reform_curr!B37</f>
        <v>Bachenbülach</v>
      </c>
      <c r="C40" s="10">
        <f>reform_curr!G37/1000</f>
        <v>734931.19949472498</v>
      </c>
      <c r="D40" s="10">
        <f>C40/(reform_curr!C37+reform_curr!D37)*1000</f>
        <v>326781.32480868162</v>
      </c>
      <c r="E40" s="10">
        <f>C40/reform_curr!$E37*1000</f>
        <v>228950.52943760902</v>
      </c>
      <c r="G40" s="10">
        <f>reform_curr!H37/1000</f>
        <v>867.21353068677297</v>
      </c>
      <c r="H40" s="10">
        <f>reform_curr!I37/1000</f>
        <v>919.24634222963402</v>
      </c>
      <c r="I40" s="10">
        <f>reform_curr!J37/1000</f>
        <v>1786.4598641689402</v>
      </c>
      <c r="K40" s="10">
        <f>reform_new3!E37/1000</f>
        <v>742.25444169321793</v>
      </c>
      <c r="L40" s="10">
        <f>reform_new3!F37/1000</f>
        <v>786.78970815729201</v>
      </c>
      <c r="M40" s="10">
        <f>reform_new3!G37/1000</f>
        <v>1529.0441510206601</v>
      </c>
      <c r="O40" s="10">
        <f t="shared" si="1"/>
        <v>257.41571314828002</v>
      </c>
      <c r="P40" s="10">
        <f>O40/(reform_curr!$C37+reform_curr!$D37)*1000</f>
        <v>114.45785377869277</v>
      </c>
      <c r="Q40" s="10">
        <f>O40/reform_curr!$E37*1000</f>
        <v>80.191810949619935</v>
      </c>
    </row>
    <row r="41" spans="1:17" ht="20" customHeight="1">
      <c r="A41" s="5">
        <f>reform_curr!A38</f>
        <v>52</v>
      </c>
      <c r="B41" s="5" t="str">
        <f>reform_curr!B38</f>
        <v>Bassersdorf</v>
      </c>
      <c r="C41" s="10">
        <f>reform_curr!G38/1000</f>
        <v>2073574.561</v>
      </c>
      <c r="D41" s="10">
        <f>C41/(reform_curr!C38+reform_curr!D38)*1000</f>
        <v>328721.39521242864</v>
      </c>
      <c r="E41" s="10">
        <f>C41/reform_curr!$E38*1000</f>
        <v>230525.24302390218</v>
      </c>
      <c r="G41" s="10">
        <f>reform_curr!H38/1000</f>
        <v>2521.57163446104</v>
      </c>
      <c r="H41" s="10">
        <f>reform_curr!I38/1000</f>
        <v>2748.5130779477304</v>
      </c>
      <c r="I41" s="10">
        <f>reform_curr!J38/1000</f>
        <v>5270.0847094278906</v>
      </c>
      <c r="K41" s="10">
        <f>reform_new3!E38/1000</f>
        <v>2136.6776740463902</v>
      </c>
      <c r="L41" s="10">
        <f>reform_new3!F38/1000</f>
        <v>2328.9786611558197</v>
      </c>
      <c r="M41" s="10">
        <f>reform_new3!G38/1000</f>
        <v>4465.6563403878199</v>
      </c>
      <c r="O41" s="10">
        <f t="shared" si="1"/>
        <v>804.42836904007072</v>
      </c>
      <c r="P41" s="10">
        <f>O41/(reform_curr!$C38+reform_curr!$D38)*1000</f>
        <v>127.52510606215453</v>
      </c>
      <c r="Q41" s="10">
        <f>O41/reform_curr!$E38*1000</f>
        <v>89.430613567545379</v>
      </c>
    </row>
    <row r="42" spans="1:17" ht="20" customHeight="1">
      <c r="A42" s="5">
        <f>reform_curr!A39</f>
        <v>53</v>
      </c>
      <c r="B42" s="5" t="str">
        <f>reform_curr!B39</f>
        <v>Bülach</v>
      </c>
      <c r="C42" s="10">
        <f>reform_curr!G39/1000</f>
        <v>3068173.9560251799</v>
      </c>
      <c r="D42" s="10">
        <f>C42/(reform_curr!C39+reform_curr!D39)*1000</f>
        <v>280352.15241458151</v>
      </c>
      <c r="E42" s="10">
        <f>C42/reform_curr!$E39*1000</f>
        <v>199933.13932133323</v>
      </c>
      <c r="G42" s="10">
        <f>reform_curr!H39/1000</f>
        <v>3689.7792535829503</v>
      </c>
      <c r="H42" s="10">
        <f>reform_curr!I39/1000</f>
        <v>4058.7571751216597</v>
      </c>
      <c r="I42" s="10">
        <f>reform_curr!J39/1000</f>
        <v>7748.5364216383396</v>
      </c>
      <c r="K42" s="10">
        <f>reform_new3!E39/1000</f>
        <v>3103.3211019628498</v>
      </c>
      <c r="L42" s="10">
        <f>reform_new3!F39/1000</f>
        <v>3413.6532157976999</v>
      </c>
      <c r="M42" s="10">
        <f>reform_new3!G39/1000</f>
        <v>6516.9742952802399</v>
      </c>
      <c r="O42" s="10">
        <f t="shared" si="1"/>
        <v>1231.5621263580997</v>
      </c>
      <c r="P42" s="10">
        <f>O42/(reform_curr!$C39+reform_curr!$D39)*1000</f>
        <v>112.53308903125911</v>
      </c>
      <c r="Q42" s="10">
        <f>O42/reform_curr!$E39*1000</f>
        <v>80.252973175948114</v>
      </c>
    </row>
    <row r="43" spans="1:17" ht="20" customHeight="1">
      <c r="A43" s="5">
        <f>reform_curr!A40</f>
        <v>54</v>
      </c>
      <c r="B43" s="5" t="str">
        <f>reform_curr!B40</f>
        <v>Dietlikon</v>
      </c>
      <c r="C43" s="10">
        <f>reform_curr!G40/1000</f>
        <v>1707143.26660281</v>
      </c>
      <c r="D43" s="10">
        <f>C43/(reform_curr!C40+reform_curr!D40)*1000</f>
        <v>399799.35986014287</v>
      </c>
      <c r="E43" s="10">
        <f>C43/reform_curr!$E40*1000</f>
        <v>283296.26063770498</v>
      </c>
      <c r="G43" s="10">
        <f>reform_curr!H40/1000</f>
        <v>2258.9077027948497</v>
      </c>
      <c r="H43" s="10">
        <f>reform_curr!I40/1000</f>
        <v>2078.1950855062601</v>
      </c>
      <c r="I43" s="10">
        <f>reform_curr!J40/1000</f>
        <v>4337.1027923981501</v>
      </c>
      <c r="K43" s="10">
        <f>reform_new3!E40/1000</f>
        <v>1900.3563430475199</v>
      </c>
      <c r="L43" s="10">
        <f>reform_new3!F40/1000</f>
        <v>1748.3278390013102</v>
      </c>
      <c r="M43" s="10">
        <f>reform_new3!G40/1000</f>
        <v>3648.6841836756398</v>
      </c>
      <c r="O43" s="10">
        <f t="shared" si="1"/>
        <v>688.41860872251027</v>
      </c>
      <c r="P43" s="10">
        <f>O43/(reform_curr!$C40+reform_curr!$D40)*1000</f>
        <v>161.2221566094872</v>
      </c>
      <c r="Q43" s="10">
        <f>O43/reform_curr!$E40*1000</f>
        <v>114.24138876908567</v>
      </c>
    </row>
    <row r="44" spans="1:17" ht="20" customHeight="1">
      <c r="A44" s="5">
        <f>reform_curr!A41</f>
        <v>55</v>
      </c>
      <c r="B44" s="5" t="str">
        <f>reform_curr!B41</f>
        <v>Eglisau</v>
      </c>
      <c r="C44" s="10">
        <f>reform_curr!G41/1000</f>
        <v>1069592.2606448</v>
      </c>
      <c r="D44" s="10">
        <f>C44/(reform_curr!C41+reform_curr!D41)*1000</f>
        <v>413129.49426218623</v>
      </c>
      <c r="E44" s="10">
        <f>C44/reform_curr!$E41*1000</f>
        <v>281768.24569146469</v>
      </c>
      <c r="G44" s="10">
        <f>reform_curr!H41/1000</f>
        <v>1395.93208635872</v>
      </c>
      <c r="H44" s="10">
        <f>reform_curr!I41/1000</f>
        <v>1577.40325635319</v>
      </c>
      <c r="I44" s="10">
        <f>reform_curr!J41/1000</f>
        <v>2973.3353600487699</v>
      </c>
      <c r="K44" s="10">
        <f>reform_new3!E41/1000</f>
        <v>1148.38577540403</v>
      </c>
      <c r="L44" s="10">
        <f>reform_new3!F41/1000</f>
        <v>1297.67591977232</v>
      </c>
      <c r="M44" s="10">
        <f>reform_new3!G41/1000</f>
        <v>2446.0616949837799</v>
      </c>
      <c r="O44" s="10">
        <f t="shared" si="1"/>
        <v>527.27366506498993</v>
      </c>
      <c r="P44" s="10">
        <f>O44/(reform_curr!$C41+reform_curr!$D41)*1000</f>
        <v>203.65919855735419</v>
      </c>
      <c r="Q44" s="10">
        <f>O44/reform_curr!$E41*1000</f>
        <v>138.90244074420178</v>
      </c>
    </row>
    <row r="45" spans="1:17" ht="20" customHeight="1">
      <c r="A45" s="5">
        <f>reform_curr!A42</f>
        <v>56</v>
      </c>
      <c r="B45" s="5" t="str">
        <f>reform_curr!B42</f>
        <v>Embrach</v>
      </c>
      <c r="C45" s="10">
        <f>reform_curr!G42/1000</f>
        <v>1441037.5205903</v>
      </c>
      <c r="D45" s="10">
        <f>C45/(reform_curr!C42+reform_curr!D42)*1000</f>
        <v>285240.99774154794</v>
      </c>
      <c r="E45" s="10">
        <f>C45/reform_curr!$E42*1000</f>
        <v>200366.7297817436</v>
      </c>
      <c r="G45" s="10">
        <f>reform_curr!H42/1000</f>
        <v>1757.7387131225398</v>
      </c>
      <c r="H45" s="10">
        <f>reform_curr!I42/1000</f>
        <v>2074.13167425751</v>
      </c>
      <c r="I45" s="10">
        <f>reform_curr!J42/1000</f>
        <v>3831.87038380682</v>
      </c>
      <c r="K45" s="10">
        <f>reform_new3!E42/1000</f>
        <v>1455.99907503245</v>
      </c>
      <c r="L45" s="10">
        <f>reform_new3!F42/1000</f>
        <v>1718.0789071986301</v>
      </c>
      <c r="M45" s="10">
        <f>reform_new3!G42/1000</f>
        <v>3174.0779720774899</v>
      </c>
      <c r="O45" s="10">
        <f t="shared" si="1"/>
        <v>657.79241172933007</v>
      </c>
      <c r="P45" s="10">
        <f>O45/(reform_curr!$C42+reform_curr!$D42)*1000</f>
        <v>130.20435703272568</v>
      </c>
      <c r="Q45" s="10">
        <f>O45/reform_curr!$E42*1000</f>
        <v>91.461681274934662</v>
      </c>
    </row>
    <row r="46" spans="1:17" ht="20" customHeight="1">
      <c r="A46" s="5">
        <f>reform_curr!A43</f>
        <v>57</v>
      </c>
      <c r="B46" s="5" t="str">
        <f>reform_curr!B43</f>
        <v>Freienstein-Teufen</v>
      </c>
      <c r="C46" s="10">
        <f>reform_curr!G43/1000</f>
        <v>536893.67799999996</v>
      </c>
      <c r="D46" s="10">
        <f>C46/(reform_curr!C43+reform_curr!D43)*1000</f>
        <v>400666.92388059699</v>
      </c>
      <c r="E46" s="10">
        <f>C46/reform_curr!$E43*1000</f>
        <v>277034.92156862747</v>
      </c>
      <c r="G46" s="10">
        <f>reform_curr!H43/1000</f>
        <v>622.3929738132349</v>
      </c>
      <c r="H46" s="10">
        <f>reform_curr!I43/1000</f>
        <v>616.16903970274291</v>
      </c>
      <c r="I46" s="10">
        <f>reform_curr!J43/1000</f>
        <v>1238.5620215840299</v>
      </c>
      <c r="K46" s="10">
        <f>reform_new3!E43/1000</f>
        <v>531.67771871811101</v>
      </c>
      <c r="L46" s="10">
        <f>reform_new3!F43/1000</f>
        <v>526.36094224590011</v>
      </c>
      <c r="M46" s="10">
        <f>reform_new3!G43/1000</f>
        <v>1058.0386597923</v>
      </c>
      <c r="O46" s="10">
        <f t="shared" si="1"/>
        <v>180.52336179172994</v>
      </c>
      <c r="P46" s="10">
        <f>O46/(reform_curr!$C43+reform_curr!$D43)*1000</f>
        <v>134.71892671024622</v>
      </c>
      <c r="Q46" s="10">
        <f>O46/reform_curr!$E43*1000</f>
        <v>93.149309490056737</v>
      </c>
    </row>
    <row r="47" spans="1:17" ht="20" customHeight="1">
      <c r="A47" s="5">
        <f>reform_curr!A44</f>
        <v>58</v>
      </c>
      <c r="B47" s="5" t="str">
        <f>reform_curr!B44</f>
        <v>Glattfelden</v>
      </c>
      <c r="C47" s="10">
        <f>reform_curr!G44/1000</f>
        <v>815620.78303357691</v>
      </c>
      <c r="D47" s="10">
        <f>C47/(reform_curr!C44+reform_curr!D44)*1000</f>
        <v>300412.81143041502</v>
      </c>
      <c r="E47" s="10">
        <f>C47/reform_curr!$E44*1000</f>
        <v>209779.00798188709</v>
      </c>
      <c r="G47" s="10">
        <f>reform_curr!H44/1000</f>
        <v>1015.2268964805301</v>
      </c>
      <c r="H47" s="10">
        <f>reform_curr!I44/1000</f>
        <v>1167.5109415228299</v>
      </c>
      <c r="I47" s="10">
        <f>reform_curr!J44/1000</f>
        <v>2182.7378703364702</v>
      </c>
      <c r="K47" s="10">
        <f>reform_new3!E44/1000</f>
        <v>803.53014251903301</v>
      </c>
      <c r="L47" s="10">
        <f>reform_new3!F44/1000</f>
        <v>924.05967371468591</v>
      </c>
      <c r="M47" s="10">
        <f>reform_new3!G44/1000</f>
        <v>1727.58981207023</v>
      </c>
      <c r="O47" s="10">
        <f t="shared" si="1"/>
        <v>455.14805826624024</v>
      </c>
      <c r="P47" s="10">
        <f>O47/(reform_curr!$C44+reform_curr!$D44)*1000</f>
        <v>167.64201041113822</v>
      </c>
      <c r="Q47" s="10">
        <f>O47/reform_curr!$E44*1000</f>
        <v>117.06482980098771</v>
      </c>
    </row>
    <row r="48" spans="1:17" ht="20" customHeight="1">
      <c r="A48" s="5">
        <f>reform_curr!A45</f>
        <v>59</v>
      </c>
      <c r="B48" s="5" t="str">
        <f>reform_curr!B45</f>
        <v>Hochfelden</v>
      </c>
      <c r="C48" s="10">
        <f>reform_curr!G45/1000</f>
        <v>402157.29700000002</v>
      </c>
      <c r="D48" s="10">
        <f>C48/(reform_curr!C45+reform_curr!D45)*1000</f>
        <v>393500.29060665367</v>
      </c>
      <c r="E48" s="10">
        <f>C48/reform_curr!$E45*1000</f>
        <v>266505.82968853548</v>
      </c>
      <c r="G48" s="10">
        <f>reform_curr!H45/1000</f>
        <v>502.14687437915802</v>
      </c>
      <c r="H48" s="10">
        <f>reform_curr!I45/1000</f>
        <v>582.49038183694995</v>
      </c>
      <c r="I48" s="10">
        <f>reform_curr!J45/1000</f>
        <v>1084.6372524282899</v>
      </c>
      <c r="K48" s="10">
        <f>reform_new3!E45/1000</f>
        <v>407.47875150741601</v>
      </c>
      <c r="L48" s="10">
        <f>reform_new3!F45/1000</f>
        <v>472.67535153658599</v>
      </c>
      <c r="M48" s="10">
        <f>reform_new3!G45/1000</f>
        <v>880.154099874287</v>
      </c>
      <c r="O48" s="10">
        <f t="shared" si="1"/>
        <v>204.48315255400291</v>
      </c>
      <c r="P48" s="10">
        <f>O48/(reform_curr!$C45+reform_curr!$D45)*1000</f>
        <v>200.08136257730229</v>
      </c>
      <c r="Q48" s="10">
        <f>O48/reform_curr!$E45*1000</f>
        <v>135.50904741815964</v>
      </c>
    </row>
    <row r="49" spans="1:17" ht="20" customHeight="1">
      <c r="A49" s="5">
        <f>reform_curr!A46</f>
        <v>60</v>
      </c>
      <c r="B49" s="5" t="str">
        <f>reform_curr!B46</f>
        <v>Höri</v>
      </c>
      <c r="C49" s="10">
        <f>reform_curr!G46/1000</f>
        <v>340765.93992655596</v>
      </c>
      <c r="D49" s="10">
        <f>C49/(reform_curr!C46+reform_curr!D46)*1000</f>
        <v>243230.50672844824</v>
      </c>
      <c r="E49" s="10">
        <f>C49/reform_curr!$E46*1000</f>
        <v>168696.00986463166</v>
      </c>
      <c r="G49" s="10">
        <f>reform_curr!H46/1000</f>
        <v>367.63039228853501</v>
      </c>
      <c r="H49" s="10">
        <f>reform_curr!I46/1000</f>
        <v>430.12755629593102</v>
      </c>
      <c r="I49" s="10">
        <f>reform_curr!J46/1000</f>
        <v>797.75794497478</v>
      </c>
      <c r="K49" s="10">
        <f>reform_new3!E46/1000</f>
        <v>310.11678189277603</v>
      </c>
      <c r="L49" s="10">
        <f>reform_new3!F46/1000</f>
        <v>362.83663416474997</v>
      </c>
      <c r="M49" s="10">
        <f>reform_new3!G46/1000</f>
        <v>672.95341699838605</v>
      </c>
      <c r="O49" s="10">
        <f t="shared" si="1"/>
        <v>124.80452797639396</v>
      </c>
      <c r="P49" s="10">
        <f>O49/(reform_curr!$C46+reform_curr!$D46)*1000</f>
        <v>89.082461082365427</v>
      </c>
      <c r="Q49" s="10">
        <f>O49/reform_curr!$E46*1000</f>
        <v>61.784419790294038</v>
      </c>
    </row>
    <row r="50" spans="1:17" ht="20" customHeight="1">
      <c r="A50" s="5">
        <f>reform_curr!A47</f>
        <v>61</v>
      </c>
      <c r="B50" s="5" t="str">
        <f>reform_curr!B47</f>
        <v>Hüntwangen</v>
      </c>
      <c r="C50" s="10">
        <f>reform_curr!G47/1000</f>
        <v>236044</v>
      </c>
      <c r="D50" s="10">
        <f>C50/(reform_curr!C47+reform_curr!D47)*1000</f>
        <v>442859.28705440898</v>
      </c>
      <c r="E50" s="10">
        <f>C50/reform_curr!$E47*1000</f>
        <v>301461.04725415068</v>
      </c>
      <c r="G50" s="10">
        <f>reform_curr!H47/1000</f>
        <v>258.21490553045203</v>
      </c>
      <c r="H50" s="10">
        <f>reform_curr!I47/1000</f>
        <v>268.54350041651702</v>
      </c>
      <c r="I50" s="10">
        <f>reform_curr!J47/1000</f>
        <v>526.75840076684904</v>
      </c>
      <c r="K50" s="10">
        <f>reform_new3!E47/1000</f>
        <v>225.11466660547202</v>
      </c>
      <c r="L50" s="10">
        <f>reform_new3!F47/1000</f>
        <v>234.119253967285</v>
      </c>
      <c r="M50" s="10">
        <f>reform_new3!G47/1000</f>
        <v>459.23392270803402</v>
      </c>
      <c r="O50" s="10">
        <f t="shared" si="1"/>
        <v>67.524478058815021</v>
      </c>
      <c r="P50" s="10">
        <f>O50/(reform_curr!$C47+reform_curr!$D47)*1000</f>
        <v>126.68757609533776</v>
      </c>
      <c r="Q50" s="10">
        <f>O50/reform_curr!$E47*1000</f>
        <v>86.238158440376779</v>
      </c>
    </row>
    <row r="51" spans="1:17" ht="20" customHeight="1">
      <c r="A51" s="5">
        <f>reform_curr!A48</f>
        <v>62</v>
      </c>
      <c r="B51" s="5" t="str">
        <f>reform_curr!B48</f>
        <v>Kloten</v>
      </c>
      <c r="C51" s="10">
        <f>reform_curr!G48/1000</f>
        <v>2708720.5017679501</v>
      </c>
      <c r="D51" s="10">
        <f>C51/(reform_curr!C48+reform_curr!D48)*1000</f>
        <v>254244.4623397738</v>
      </c>
      <c r="E51" s="10">
        <f>C51/reform_curr!$E48*1000</f>
        <v>186038.49600054603</v>
      </c>
      <c r="G51" s="10">
        <f>reform_curr!H48/1000</f>
        <v>3628.8848998980602</v>
      </c>
      <c r="H51" s="10">
        <f>reform_curr!I48/1000</f>
        <v>3737.7514596769201</v>
      </c>
      <c r="I51" s="10">
        <f>reform_curr!J48/1000</f>
        <v>7366.6363892061099</v>
      </c>
      <c r="K51" s="10">
        <f>reform_new3!E48/1000</f>
        <v>2942.57987963402</v>
      </c>
      <c r="L51" s="10">
        <f>reform_new3!F48/1000</f>
        <v>3030.8572709356099</v>
      </c>
      <c r="M51" s="10">
        <f>reform_new3!G48/1000</f>
        <v>5973.4371576494505</v>
      </c>
      <c r="O51" s="10">
        <f t="shared" si="1"/>
        <v>1393.1992315566595</v>
      </c>
      <c r="P51" s="10">
        <f>O51/(reform_curr!$C48+reform_curr!$D48)*1000</f>
        <v>130.76771461954752</v>
      </c>
      <c r="Q51" s="10">
        <f>O51/reform_curr!$E48*1000</f>
        <v>95.68676040911123</v>
      </c>
    </row>
    <row r="52" spans="1:17" ht="20" customHeight="1">
      <c r="A52" s="5">
        <f>reform_curr!A49</f>
        <v>63</v>
      </c>
      <c r="B52" s="5" t="str">
        <f>reform_curr!B49</f>
        <v>Lufingen</v>
      </c>
      <c r="C52" s="10">
        <f>reform_curr!G49/1000</f>
        <v>522919.09053676401</v>
      </c>
      <c r="D52" s="10">
        <f>C52/(reform_curr!C49+reform_curr!D49)*1000</f>
        <v>438322.7917324091</v>
      </c>
      <c r="E52" s="10">
        <f>C52/reform_curr!$E49*1000</f>
        <v>297113.11962316139</v>
      </c>
      <c r="G52" s="10">
        <f>reform_curr!H49/1000</f>
        <v>659.65733011379803</v>
      </c>
      <c r="H52" s="10">
        <f>reform_curr!I49/1000</f>
        <v>587.09502283590996</v>
      </c>
      <c r="I52" s="10">
        <f>reform_curr!J49/1000</f>
        <v>1246.7523544599401</v>
      </c>
      <c r="K52" s="10">
        <f>reform_new3!E49/1000</f>
        <v>559.55655024784801</v>
      </c>
      <c r="L52" s="10">
        <f>reform_new3!F49/1000</f>
        <v>498.00532975639402</v>
      </c>
      <c r="M52" s="10">
        <f>reform_new3!G49/1000</f>
        <v>1057.56188047915</v>
      </c>
      <c r="O52" s="10">
        <f t="shared" si="1"/>
        <v>189.1904739807901</v>
      </c>
      <c r="P52" s="10">
        <f>O52/(reform_curr!$C49+reform_curr!$D49)*1000</f>
        <v>158.58380048683159</v>
      </c>
      <c r="Q52" s="10">
        <f>O52/reform_curr!$E49*1000</f>
        <v>107.49458748908529</v>
      </c>
    </row>
    <row r="53" spans="1:17" ht="20" customHeight="1">
      <c r="A53" s="5">
        <f>reform_curr!A50</f>
        <v>64</v>
      </c>
      <c r="B53" s="5" t="str">
        <f>reform_curr!B50</f>
        <v>Nürensdorf</v>
      </c>
      <c r="C53" s="10">
        <f>reform_curr!G50/1000</f>
        <v>1874383.6674157099</v>
      </c>
      <c r="D53" s="10">
        <f>C53/(reform_curr!C50+reform_curr!D50)*1000</f>
        <v>586845.23087530059</v>
      </c>
      <c r="E53" s="10">
        <f>C53/reform_curr!$E50*1000</f>
        <v>413497.38967917708</v>
      </c>
      <c r="G53" s="10">
        <f>reform_curr!H50/1000</f>
        <v>2967.58850627847</v>
      </c>
      <c r="H53" s="10">
        <f>reform_curr!I50/1000</f>
        <v>2670.8296545052999</v>
      </c>
      <c r="I53" s="10">
        <f>reform_curr!J50/1000</f>
        <v>5638.4181958196496</v>
      </c>
      <c r="K53" s="10">
        <f>reform_new3!E50/1000</f>
        <v>2384.0962195656402</v>
      </c>
      <c r="L53" s="10">
        <f>reform_new3!F50/1000</f>
        <v>2145.6865963386799</v>
      </c>
      <c r="M53" s="10">
        <f>reform_new3!G50/1000</f>
        <v>4529.7828134823203</v>
      </c>
      <c r="O53" s="10">
        <f t="shared" si="1"/>
        <v>1108.6353823373292</v>
      </c>
      <c r="P53" s="10">
        <f>O53/(reform_curr!$C50+reform_curr!$D50)*1000</f>
        <v>347.09936829597035</v>
      </c>
      <c r="Q53" s="10">
        <f>O53/reform_curr!$E50*1000</f>
        <v>244.56990565570908</v>
      </c>
    </row>
    <row r="54" spans="1:17" ht="20" customHeight="1">
      <c r="A54" s="5">
        <f>reform_curr!A51</f>
        <v>65</v>
      </c>
      <c r="B54" s="5" t="str">
        <f>reform_curr!B51</f>
        <v>Oberembrach</v>
      </c>
      <c r="C54" s="10">
        <f>reform_curr!G51/1000</f>
        <v>231336.98597384899</v>
      </c>
      <c r="D54" s="10">
        <f>C54/(reform_curr!C51+reform_curr!D51)*1000</f>
        <v>379863.68797019537</v>
      </c>
      <c r="E54" s="10">
        <f>C54/reform_curr!$E51*1000</f>
        <v>268684.07197891868</v>
      </c>
      <c r="G54" s="10">
        <f>reform_curr!H51/1000</f>
        <v>238.74670927819602</v>
      </c>
      <c r="H54" s="10">
        <f>reform_curr!I51/1000</f>
        <v>279.33364866854197</v>
      </c>
      <c r="I54" s="10">
        <f>reform_curr!J51/1000</f>
        <v>518.08035606430406</v>
      </c>
      <c r="K54" s="10">
        <f>reform_new3!E51/1000</f>
        <v>215.71550959777801</v>
      </c>
      <c r="L54" s="10">
        <f>reform_new3!F51/1000</f>
        <v>252.38714501637199</v>
      </c>
      <c r="M54" s="10">
        <f>reform_new3!G51/1000</f>
        <v>468.10265286397902</v>
      </c>
      <c r="O54" s="10">
        <f t="shared" si="1"/>
        <v>49.977703200325038</v>
      </c>
      <c r="P54" s="10">
        <f>O54/(reform_curr!$C51+reform_curr!$D51)*1000</f>
        <v>82.065194089203686</v>
      </c>
      <c r="Q54" s="10">
        <f>O54/reform_curr!$E51*1000</f>
        <v>58.046112892363574</v>
      </c>
    </row>
    <row r="55" spans="1:17" ht="20" customHeight="1">
      <c r="A55" s="5">
        <f>reform_curr!A52</f>
        <v>66</v>
      </c>
      <c r="B55" s="5" t="str">
        <f>reform_curr!B52</f>
        <v>Opfikon</v>
      </c>
      <c r="C55" s="10">
        <f>reform_curr!G52/1000</f>
        <v>2202460.6644815798</v>
      </c>
      <c r="D55" s="10">
        <f>C55/(reform_curr!C52+reform_curr!D52)*1000</f>
        <v>216309.23831089961</v>
      </c>
      <c r="E55" s="10">
        <f>C55/reform_curr!$E52*1000</f>
        <v>158793.12649470655</v>
      </c>
      <c r="G55" s="10">
        <f>reform_curr!H52/1000</f>
        <v>2903.5095848418696</v>
      </c>
      <c r="H55" s="10">
        <f>reform_curr!I52/1000</f>
        <v>2729.2990034752502</v>
      </c>
      <c r="I55" s="10">
        <f>reform_curr!J52/1000</f>
        <v>5632.8086084631004</v>
      </c>
      <c r="K55" s="10">
        <f>reform_new3!E52/1000</f>
        <v>2379.1954016233099</v>
      </c>
      <c r="L55" s="10">
        <f>reform_new3!F52/1000</f>
        <v>2236.4436862347297</v>
      </c>
      <c r="M55" s="10">
        <f>reform_new3!G52/1000</f>
        <v>4615.6391130310103</v>
      </c>
      <c r="O55" s="10">
        <f t="shared" si="1"/>
        <v>1017.1694954320901</v>
      </c>
      <c r="P55" s="10">
        <f>O55/(reform_curr!$C52+reform_curr!$D52)*1000</f>
        <v>99.898791537231403</v>
      </c>
      <c r="Q55" s="10">
        <f>O55/reform_curr!$E52*1000</f>
        <v>73.33594055025884</v>
      </c>
    </row>
    <row r="56" spans="1:17" ht="20" customHeight="1">
      <c r="A56" s="5">
        <f>reform_curr!A53</f>
        <v>67</v>
      </c>
      <c r="B56" s="5" t="str">
        <f>reform_curr!B53</f>
        <v>Rafz</v>
      </c>
      <c r="C56" s="10">
        <f>reform_curr!G53/1000</f>
        <v>787283.53204577102</v>
      </c>
      <c r="D56" s="10">
        <f>C56/(reform_curr!C53+reform_curr!D53)*1000</f>
        <v>332327.36684076447</v>
      </c>
      <c r="E56" s="10">
        <f>C56/reform_curr!$E53*1000</f>
        <v>228595.68294011932</v>
      </c>
      <c r="G56" s="10">
        <f>reform_curr!H53/1000</f>
        <v>839.35047582852803</v>
      </c>
      <c r="H56" s="10">
        <f>reform_curr!I53/1000</f>
        <v>948.46603744816696</v>
      </c>
      <c r="I56" s="10">
        <f>reform_curr!J53/1000</f>
        <v>1787.8165126695601</v>
      </c>
      <c r="K56" s="10">
        <f>reform_new3!E53/1000</f>
        <v>728.37098806124902</v>
      </c>
      <c r="L56" s="10">
        <f>reform_new3!F53/1000</f>
        <v>823.05921941339898</v>
      </c>
      <c r="M56" s="10">
        <f>reform_new3!G53/1000</f>
        <v>1551.4301955804799</v>
      </c>
      <c r="O56" s="10">
        <f t="shared" si="1"/>
        <v>236.38631708908019</v>
      </c>
      <c r="P56" s="10">
        <f>O56/(reform_curr!$C53+reform_curr!$D53)*1000</f>
        <v>99.783164664027098</v>
      </c>
      <c r="Q56" s="10">
        <f>O56/reform_curr!$E53*1000</f>
        <v>68.637142011928034</v>
      </c>
    </row>
    <row r="57" spans="1:17" ht="20" customHeight="1">
      <c r="A57" s="5">
        <f>reform_curr!A54</f>
        <v>68</v>
      </c>
      <c r="B57" s="5" t="str">
        <f>reform_curr!B54</f>
        <v>Rorbas</v>
      </c>
      <c r="C57" s="10">
        <f>reform_curr!G54/1000</f>
        <v>356525.56454244204</v>
      </c>
      <c r="D57" s="10">
        <f>C57/(reform_curr!C54+reform_curr!D54)*1000</f>
        <v>244866.45916376513</v>
      </c>
      <c r="E57" s="10">
        <f>C57/reform_curr!$E54*1000</f>
        <v>169129.77445087384</v>
      </c>
      <c r="G57" s="10">
        <f>reform_curr!H54/1000</f>
        <v>352.4471247271</v>
      </c>
      <c r="H57" s="10">
        <f>reform_curr!I54/1000</f>
        <v>363.02053785116902</v>
      </c>
      <c r="I57" s="10">
        <f>reform_curr!J54/1000</f>
        <v>715.467663547813</v>
      </c>
      <c r="K57" s="10">
        <f>reform_new3!E54/1000</f>
        <v>308.97470643716997</v>
      </c>
      <c r="L57" s="10">
        <f>reform_new3!F54/1000</f>
        <v>318.24394702011301</v>
      </c>
      <c r="M57" s="10">
        <f>reform_new3!G54/1000</f>
        <v>627.21865437865199</v>
      </c>
      <c r="O57" s="10">
        <f t="shared" si="1"/>
        <v>88.249009169161013</v>
      </c>
      <c r="P57" s="10">
        <f>O57/(reform_curr!$C54+reform_curr!$D54)*1000</f>
        <v>60.610583220577624</v>
      </c>
      <c r="Q57" s="10">
        <f>O57/reform_curr!$E54*1000</f>
        <v>41.863856342106743</v>
      </c>
    </row>
    <row r="58" spans="1:17" ht="20" customHeight="1">
      <c r="A58" s="5">
        <f>reform_curr!A55</f>
        <v>69</v>
      </c>
      <c r="B58" s="5" t="str">
        <f>reform_curr!B55</f>
        <v>Wallisellen</v>
      </c>
      <c r="C58" s="10">
        <f>reform_curr!G55/1000</f>
        <v>3539640.2808884503</v>
      </c>
      <c r="D58" s="10">
        <f>C58/(reform_curr!C55+reform_curr!D55)*1000</f>
        <v>408781.6469440409</v>
      </c>
      <c r="E58" s="10">
        <f>C58/reform_curr!$E55*1000</f>
        <v>295142.18968468689</v>
      </c>
      <c r="G58" s="10">
        <f>reform_curr!H55/1000</f>
        <v>5438.7027206918301</v>
      </c>
      <c r="H58" s="10">
        <f>reform_curr!I55/1000</f>
        <v>5275.5416304833598</v>
      </c>
      <c r="I58" s="10">
        <f>reform_curr!J55/1000</f>
        <v>10714.244347275901</v>
      </c>
      <c r="K58" s="10">
        <f>reform_new3!E55/1000</f>
        <v>4348.6050661356103</v>
      </c>
      <c r="L58" s="10">
        <f>reform_new3!F55/1000</f>
        <v>4218.1469139742403</v>
      </c>
      <c r="M58" s="10">
        <f>reform_new3!G55/1000</f>
        <v>8566.752011480341</v>
      </c>
      <c r="O58" s="10">
        <f t="shared" si="1"/>
        <v>2147.4923357955595</v>
      </c>
      <c r="P58" s="10">
        <f>O58/(reform_curr!$C55+reform_curr!$D55)*1000</f>
        <v>248.00696798655267</v>
      </c>
      <c r="Q58" s="10">
        <f>O58/reform_curr!$E55*1000</f>
        <v>179.06214756904524</v>
      </c>
    </row>
    <row r="59" spans="1:17" ht="20" customHeight="1">
      <c r="A59" s="5">
        <f>reform_curr!A56</f>
        <v>70</v>
      </c>
      <c r="B59" s="5" t="str">
        <f>reform_curr!B56</f>
        <v>Wasterkingen</v>
      </c>
      <c r="C59" s="10">
        <f>reform_curr!G56/1000</f>
        <v>97430.735000000001</v>
      </c>
      <c r="D59" s="10">
        <f>C59/(reform_curr!C56+reform_curr!D56)*1000</f>
        <v>330273.67796610168</v>
      </c>
      <c r="E59" s="10">
        <f>C59/reform_curr!$E56*1000</f>
        <v>225534.10879629629</v>
      </c>
      <c r="G59" s="10">
        <f>reform_curr!H56/1000</f>
        <v>74.64518437862391</v>
      </c>
      <c r="H59" s="10">
        <f>reform_curr!I56/1000</f>
        <v>86.588414101362204</v>
      </c>
      <c r="I59" s="10">
        <f>reform_curr!J56/1000</f>
        <v>161.233598671913</v>
      </c>
      <c r="K59" s="10">
        <f>reform_new3!E56/1000</f>
        <v>69.060141703843996</v>
      </c>
      <c r="L59" s="10">
        <f>reform_new3!F56/1000</f>
        <v>80.1097647602558</v>
      </c>
      <c r="M59" s="10">
        <f>reform_new3!G56/1000</f>
        <v>149.169905737638</v>
      </c>
      <c r="O59" s="10">
        <f t="shared" si="1"/>
        <v>12.063692934274997</v>
      </c>
      <c r="P59" s="10">
        <f>O59/(reform_curr!$C56+reform_curr!$D56)*1000</f>
        <v>40.893874353474565</v>
      </c>
      <c r="Q59" s="10">
        <f>O59/reform_curr!$E56*1000</f>
        <v>27.925215125636566</v>
      </c>
    </row>
    <row r="60" spans="1:17" ht="20" customHeight="1">
      <c r="A60" s="5">
        <f>reform_curr!A57</f>
        <v>71</v>
      </c>
      <c r="B60" s="5" t="str">
        <f>reform_curr!B57</f>
        <v>Wil (ZH)</v>
      </c>
      <c r="C60" s="10">
        <f>reform_curr!G57/1000</f>
        <v>388012.90552504803</v>
      </c>
      <c r="D60" s="10">
        <f>C60/(reform_curr!C57+reform_curr!D57)*1000</f>
        <v>516661.65848874574</v>
      </c>
      <c r="E60" s="10">
        <f>C60/reform_curr!$E57*1000</f>
        <v>351460.96514950006</v>
      </c>
      <c r="G60" s="10">
        <f>reform_curr!H57/1000</f>
        <v>540.650921508431</v>
      </c>
      <c r="H60" s="10">
        <f>reform_curr!I57/1000</f>
        <v>573.08997545576096</v>
      </c>
      <c r="I60" s="10">
        <f>reform_curr!J57/1000</f>
        <v>1113.74089959812</v>
      </c>
      <c r="K60" s="10">
        <f>reform_new3!E57/1000</f>
        <v>440.74943831944404</v>
      </c>
      <c r="L60" s="10">
        <f>reform_new3!F57/1000</f>
        <v>467.19440052461601</v>
      </c>
      <c r="M60" s="10">
        <f>reform_new3!G57/1000</f>
        <v>907.94383616900393</v>
      </c>
      <c r="O60" s="10">
        <f t="shared" si="1"/>
        <v>205.79706342911606</v>
      </c>
      <c r="P60" s="10">
        <f>O60/(reform_curr!$C57+reform_curr!$D57)*1000</f>
        <v>274.03071029176573</v>
      </c>
      <c r="Q60" s="10">
        <f>O60/reform_curr!$E57*1000</f>
        <v>186.41038354086601</v>
      </c>
    </row>
    <row r="61" spans="1:17" ht="20" customHeight="1">
      <c r="A61" s="5">
        <f>reform_curr!A58</f>
        <v>72</v>
      </c>
      <c r="B61" s="5" t="str">
        <f>reform_curr!B58</f>
        <v>Winkel</v>
      </c>
      <c r="C61" s="10">
        <f>reform_curr!G58/1000</f>
        <v>1840817.5297390101</v>
      </c>
      <c r="D61" s="10">
        <f>C61/(reform_curr!C58+reform_curr!D58)*1000</f>
        <v>685337.87406515633</v>
      </c>
      <c r="E61" s="10">
        <f>C61/reform_curr!$E58*1000</f>
        <v>490753.80691522529</v>
      </c>
      <c r="G61" s="10">
        <f>reform_curr!H58/1000</f>
        <v>3318.1173620590498</v>
      </c>
      <c r="H61" s="10">
        <f>reform_curr!I58/1000</f>
        <v>2521.7692096125697</v>
      </c>
      <c r="I61" s="10">
        <f>reform_curr!J58/1000</f>
        <v>5839.8865534677498</v>
      </c>
      <c r="K61" s="10">
        <f>reform_new3!E58/1000</f>
        <v>2571.8869335499403</v>
      </c>
      <c r="L61" s="10">
        <f>reform_new3!F58/1000</f>
        <v>1954.6340648616799</v>
      </c>
      <c r="M61" s="10">
        <f>reform_new3!G58/1000</f>
        <v>4526.52100285911</v>
      </c>
      <c r="O61" s="10">
        <f t="shared" si="1"/>
        <v>1313.3655506086398</v>
      </c>
      <c r="P61" s="10">
        <f>O61/(reform_curr!$C58+reform_curr!$D58)*1000</f>
        <v>488.96707021915103</v>
      </c>
      <c r="Q61" s="10">
        <f>O61/reform_curr!$E58*1000</f>
        <v>350.13744351070108</v>
      </c>
    </row>
    <row r="62" spans="1:17" ht="20" customHeight="1">
      <c r="A62" s="5">
        <f>reform_curr!A59</f>
        <v>81</v>
      </c>
      <c r="B62" s="5" t="str">
        <f>reform_curr!B59</f>
        <v>Bachs</v>
      </c>
      <c r="C62" s="10">
        <f>reform_curr!G59/1000</f>
        <v>125839.550829667</v>
      </c>
      <c r="D62" s="10">
        <f>C62/(reform_curr!C59+reform_curr!D59)*1000</f>
        <v>407247.7373128382</v>
      </c>
      <c r="E62" s="10">
        <f>C62/reform_curr!$E59*1000</f>
        <v>272379.98015079438</v>
      </c>
      <c r="G62" s="10">
        <f>reform_curr!H59/1000</f>
        <v>125.279444320678</v>
      </c>
      <c r="H62" s="10">
        <f>reform_curr!I59/1000</f>
        <v>159.10489437246298</v>
      </c>
      <c r="I62" s="10">
        <f>reform_curr!J59/1000</f>
        <v>284.384337996959</v>
      </c>
      <c r="K62" s="10">
        <f>reform_new3!E59/1000</f>
        <v>110.925852182388</v>
      </c>
      <c r="L62" s="10">
        <f>reform_new3!F59/1000</f>
        <v>140.87583127021699</v>
      </c>
      <c r="M62" s="10">
        <f>reform_new3!G59/1000</f>
        <v>251.80168449211101</v>
      </c>
      <c r="O62" s="10">
        <f t="shared" si="1"/>
        <v>32.582653504847997</v>
      </c>
      <c r="P62" s="10">
        <f>O62/(reform_curr!$C59+reform_curr!$D59)*1000</f>
        <v>105.44548059821358</v>
      </c>
      <c r="Q62" s="10">
        <f>O62/reform_curr!$E59*1000</f>
        <v>70.52522403646752</v>
      </c>
    </row>
    <row r="63" spans="1:17" ht="20" customHeight="1">
      <c r="A63" s="5">
        <f>reform_curr!A60</f>
        <v>82</v>
      </c>
      <c r="B63" s="5" t="str">
        <f>reform_curr!B60</f>
        <v>Boppelsen</v>
      </c>
      <c r="C63" s="10">
        <f>reform_curr!G60/1000</f>
        <v>522646.59554246499</v>
      </c>
      <c r="D63" s="10">
        <f>C63/(reform_curr!C60+reform_curr!D60)*1000</f>
        <v>765221.95540624449</v>
      </c>
      <c r="E63" s="10">
        <f>C63/reform_curr!$E60*1000</f>
        <v>511395.88604937866</v>
      </c>
      <c r="G63" s="10">
        <f>reform_curr!H60/1000</f>
        <v>878.46738167905801</v>
      </c>
      <c r="H63" s="10">
        <f>reform_curr!I60/1000</f>
        <v>799.40531952911601</v>
      </c>
      <c r="I63" s="10">
        <f>reform_curr!J60/1000</f>
        <v>1677.8727091238502</v>
      </c>
      <c r="K63" s="10">
        <f>reform_new3!E60/1000</f>
        <v>693.94428104543601</v>
      </c>
      <c r="L63" s="10">
        <f>reform_new3!F60/1000</f>
        <v>631.48929576977991</v>
      </c>
      <c r="M63" s="10">
        <f>reform_new3!G60/1000</f>
        <v>1325.4335761157199</v>
      </c>
      <c r="O63" s="10">
        <f t="shared" si="1"/>
        <v>352.43913300813028</v>
      </c>
      <c r="P63" s="10">
        <f>O63/(reform_curr!$C60+reform_curr!$D60)*1000</f>
        <v>516.01630015831665</v>
      </c>
      <c r="Q63" s="10">
        <f>O63/reform_curr!$E60*1000</f>
        <v>344.85238063417836</v>
      </c>
    </row>
    <row r="64" spans="1:17" ht="20" customHeight="1">
      <c r="A64" s="5">
        <f>reform_curr!A61</f>
        <v>83</v>
      </c>
      <c r="B64" s="5" t="str">
        <f>reform_curr!B61</f>
        <v>Buchs (ZH)</v>
      </c>
      <c r="C64" s="10">
        <f>reform_curr!G61/1000</f>
        <v>962938.8241044</v>
      </c>
      <c r="D64" s="10">
        <f>C64/(reform_curr!C61+reform_curr!D61)*1000</f>
        <v>278870.2068069505</v>
      </c>
      <c r="E64" s="10">
        <f>C64/reform_curr!$E61*1000</f>
        <v>195600.00489628277</v>
      </c>
      <c r="G64" s="10">
        <f>reform_curr!H61/1000</f>
        <v>1076.2565799649299</v>
      </c>
      <c r="H64" s="10">
        <f>reform_curr!I61/1000</f>
        <v>1183.88223841589</v>
      </c>
      <c r="I64" s="10">
        <f>reform_curr!J61/1000</f>
        <v>2260.13881500244</v>
      </c>
      <c r="K64" s="10">
        <f>reform_new3!E61/1000</f>
        <v>906.93483954277599</v>
      </c>
      <c r="L64" s="10">
        <f>reform_new3!F61/1000</f>
        <v>997.62832260697996</v>
      </c>
      <c r="M64" s="10">
        <f>reform_new3!G61/1000</f>
        <v>1904.5631692097102</v>
      </c>
      <c r="O64" s="10">
        <f t="shared" si="1"/>
        <v>355.5756457927298</v>
      </c>
      <c r="P64" s="10">
        <f>O64/(reform_curr!$C61+reform_curr!$D61)*1000</f>
        <v>102.97586035121049</v>
      </c>
      <c r="Q64" s="10">
        <f>O64/reform_curr!$E61*1000</f>
        <v>72.227431605267071</v>
      </c>
    </row>
    <row r="65" spans="1:17" ht="20" customHeight="1">
      <c r="A65" s="5">
        <f>reform_curr!A62</f>
        <v>84</v>
      </c>
      <c r="B65" s="5" t="str">
        <f>reform_curr!B62</f>
        <v>Dällikon</v>
      </c>
      <c r="C65" s="10">
        <f>reform_curr!G62/1000</f>
        <v>664425.5190150959</v>
      </c>
      <c r="D65" s="10">
        <f>C65/(reform_curr!C62+reform_curr!D62)*1000</f>
        <v>298082.33244284248</v>
      </c>
      <c r="E65" s="10">
        <f>C65/reform_curr!$E62*1000</f>
        <v>206535.75350173947</v>
      </c>
      <c r="G65" s="10">
        <f>reform_curr!H62/1000</f>
        <v>817.48275093226096</v>
      </c>
      <c r="H65" s="10">
        <f>reform_curr!I62/1000</f>
        <v>882.88136608471996</v>
      </c>
      <c r="I65" s="10">
        <f>reform_curr!J62/1000</f>
        <v>1700.3641056998699</v>
      </c>
      <c r="K65" s="10">
        <f>reform_new3!E62/1000</f>
        <v>685.42407003079302</v>
      </c>
      <c r="L65" s="10">
        <f>reform_new3!F62/1000</f>
        <v>740.25800051420902</v>
      </c>
      <c r="M65" s="10">
        <f>reform_new3!G62/1000</f>
        <v>1425.6820663072299</v>
      </c>
      <c r="O65" s="10">
        <f t="shared" si="1"/>
        <v>274.68203939264004</v>
      </c>
      <c r="P65" s="10">
        <f>O65/(reform_curr!$C62+reform_curr!$D62)*1000</f>
        <v>123.23106298458502</v>
      </c>
      <c r="Q65" s="10">
        <f>O65/reform_curr!$E62*1000</f>
        <v>85.384531984034822</v>
      </c>
    </row>
    <row r="66" spans="1:17" ht="20" customHeight="1">
      <c r="A66" s="5">
        <f>reform_curr!A63</f>
        <v>85</v>
      </c>
      <c r="B66" s="5" t="str">
        <f>reform_curr!B63</f>
        <v>Dänikon</v>
      </c>
      <c r="C66" s="10">
        <f>reform_curr!G63/1000</f>
        <v>313568.766</v>
      </c>
      <c r="D66" s="10">
        <f>C66/(reform_curr!C63+reform_curr!D63)*1000</f>
        <v>323600.37770897831</v>
      </c>
      <c r="E66" s="10">
        <f>C66/reform_curr!$E63*1000</f>
        <v>217002.60622837371</v>
      </c>
      <c r="G66" s="10">
        <f>reform_curr!H63/1000</f>
        <v>396.46887212237698</v>
      </c>
      <c r="H66" s="10">
        <f>reform_curr!I63/1000</f>
        <v>475.76264421376499</v>
      </c>
      <c r="I66" s="10">
        <f>reform_curr!J63/1000</f>
        <v>872.23151338034802</v>
      </c>
      <c r="K66" s="10">
        <f>reform_new3!E63/1000</f>
        <v>325.04878608345899</v>
      </c>
      <c r="L66" s="10">
        <f>reform_new3!F63/1000</f>
        <v>390.05853902232599</v>
      </c>
      <c r="M66" s="10">
        <f>reform_new3!G63/1000</f>
        <v>715.10732018792589</v>
      </c>
      <c r="O66" s="10">
        <f t="shared" si="1"/>
        <v>157.12419319242213</v>
      </c>
      <c r="P66" s="10">
        <f>O66/(reform_curr!$C63+reform_curr!$D63)*1000</f>
        <v>162.15087016761828</v>
      </c>
      <c r="Q66" s="10">
        <f>O66/reform_curr!$E63*1000</f>
        <v>108.73646587710874</v>
      </c>
    </row>
    <row r="67" spans="1:17" ht="20" customHeight="1">
      <c r="A67" s="5">
        <f>reform_curr!A64</f>
        <v>86</v>
      </c>
      <c r="B67" s="5" t="str">
        <f>reform_curr!B64</f>
        <v>Dielsdorf</v>
      </c>
      <c r="C67" s="10">
        <f>reform_curr!G64/1000</f>
        <v>983480.09100000001</v>
      </c>
      <c r="D67" s="10">
        <f>C67/(reform_curr!C64+reform_curr!D64)*1000</f>
        <v>316333.25538758439</v>
      </c>
      <c r="E67" s="10">
        <f>C67/reform_curr!$E64*1000</f>
        <v>222406.17164179104</v>
      </c>
      <c r="G67" s="10">
        <f>reform_curr!H64/1000</f>
        <v>1225.7991478616</v>
      </c>
      <c r="H67" s="10">
        <f>reform_curr!I64/1000</f>
        <v>1287.08911202478</v>
      </c>
      <c r="I67" s="10">
        <f>reform_curr!J64/1000</f>
        <v>2512.8882617218401</v>
      </c>
      <c r="K67" s="10">
        <f>reform_new3!E64/1000</f>
        <v>1033.41124113708</v>
      </c>
      <c r="L67" s="10">
        <f>reform_new3!F64/1000</f>
        <v>1085.08180148822</v>
      </c>
      <c r="M67" s="10">
        <f>reform_new3!G64/1000</f>
        <v>2118.4930447177799</v>
      </c>
      <c r="O67" s="10">
        <f t="shared" si="1"/>
        <v>394.39521700406021</v>
      </c>
      <c r="P67" s="10">
        <f>O67/(reform_curr!$C64+reform_curr!$D64)*1000</f>
        <v>126.85597201803159</v>
      </c>
      <c r="Q67" s="10">
        <f>O67/reform_curr!$E64*1000</f>
        <v>89.189329942121248</v>
      </c>
    </row>
    <row r="68" spans="1:17" ht="20" customHeight="1">
      <c r="A68" s="5">
        <f>reform_curr!A65</f>
        <v>87</v>
      </c>
      <c r="B68" s="5" t="str">
        <f>reform_curr!B65</f>
        <v>Hüttikon</v>
      </c>
      <c r="C68" s="10">
        <f>reform_curr!G65/1000</f>
        <v>213672.66699999999</v>
      </c>
      <c r="D68" s="10">
        <f>C68/(reform_curr!C65+reform_curr!D65)*1000</f>
        <v>471683.591611479</v>
      </c>
      <c r="E68" s="10">
        <f>C68/reform_curr!$E65*1000</f>
        <v>311022.80494905385</v>
      </c>
      <c r="G68" s="10">
        <f>reform_curr!H65/1000</f>
        <v>307.51559830737102</v>
      </c>
      <c r="H68" s="10">
        <f>reform_curr!I65/1000</f>
        <v>365.94355770623605</v>
      </c>
      <c r="I68" s="10">
        <f>reform_curr!J65/1000</f>
        <v>673.45915188336301</v>
      </c>
      <c r="K68" s="10">
        <f>reform_new3!E65/1000</f>
        <v>250.559297371566</v>
      </c>
      <c r="L68" s="10">
        <f>reform_new3!F65/1000</f>
        <v>298.16556348210497</v>
      </c>
      <c r="M68" s="10">
        <f>reform_new3!G65/1000</f>
        <v>548.72486264693703</v>
      </c>
      <c r="O68" s="10">
        <f t="shared" si="1"/>
        <v>124.73428923642598</v>
      </c>
      <c r="P68" s="10">
        <f>O68/(reform_curr!$C65+reform_curr!$D65)*1000</f>
        <v>275.35163186849002</v>
      </c>
      <c r="Q68" s="10">
        <f>O68/reform_curr!$E65*1000</f>
        <v>181.56373979101306</v>
      </c>
    </row>
    <row r="69" spans="1:17" ht="20" customHeight="1">
      <c r="A69" s="5">
        <f>reform_curr!A66</f>
        <v>88</v>
      </c>
      <c r="B69" s="5" t="str">
        <f>reform_curr!B66</f>
        <v>Neerach</v>
      </c>
      <c r="C69" s="10">
        <f>reform_curr!G66/1000</f>
        <v>2289193.0139458301</v>
      </c>
      <c r="D69" s="10">
        <f>C69/(reform_curr!C66+reform_curr!D66)*1000</f>
        <v>1248196.8451176826</v>
      </c>
      <c r="E69" s="10">
        <f>C69/reform_curr!$E66*1000</f>
        <v>879106.38016352931</v>
      </c>
      <c r="G69" s="10">
        <f>reform_curr!H66/1000</f>
        <v>5051.1749341667</v>
      </c>
      <c r="H69" s="10">
        <f>reform_curr!I66/1000</f>
        <v>3838.8929108319503</v>
      </c>
      <c r="I69" s="10">
        <f>reform_curr!J66/1000</f>
        <v>8890.0676810266905</v>
      </c>
      <c r="K69" s="10">
        <f>reform_new3!E66/1000</f>
        <v>3662.0408395755999</v>
      </c>
      <c r="L69" s="10">
        <f>reform_new3!F66/1000</f>
        <v>2783.1509717527001</v>
      </c>
      <c r="M69" s="10">
        <f>reform_new3!G66/1000</f>
        <v>6445.1918284258199</v>
      </c>
      <c r="O69" s="10">
        <f t="shared" ref="O69:O100" si="2">I69-M69</f>
        <v>2444.8758526008705</v>
      </c>
      <c r="P69" s="10">
        <f>O69/(reform_curr!$C66+reform_curr!$D66)*1000</f>
        <v>1333.0838890953494</v>
      </c>
      <c r="Q69" s="10">
        <f>O69/reform_curr!$E66*1000</f>
        <v>938.89241651339114</v>
      </c>
    </row>
    <row r="70" spans="1:17" ht="20" customHeight="1">
      <c r="A70" s="5">
        <f>reform_curr!A67</f>
        <v>89</v>
      </c>
      <c r="B70" s="5" t="str">
        <f>reform_curr!B67</f>
        <v>Niederglatt</v>
      </c>
      <c r="C70" s="10">
        <f>reform_curr!G67/1000</f>
        <v>734235.67</v>
      </c>
      <c r="D70" s="10">
        <f>C70/(reform_curr!C67+reform_curr!D67)*1000</f>
        <v>272342.60756676557</v>
      </c>
      <c r="E70" s="10">
        <f>C70/reform_curr!$E67*1000</f>
        <v>192359.35813466072</v>
      </c>
      <c r="G70" s="10">
        <f>reform_curr!H67/1000</f>
        <v>773.94037253489296</v>
      </c>
      <c r="H70" s="10">
        <f>reform_curr!I67/1000</f>
        <v>828.11619903085295</v>
      </c>
      <c r="I70" s="10">
        <f>reform_curr!J67/1000</f>
        <v>1602.05656645369</v>
      </c>
      <c r="K70" s="10">
        <f>reform_new3!E67/1000</f>
        <v>663.90088690899302</v>
      </c>
      <c r="L70" s="10">
        <f>reform_new3!F67/1000</f>
        <v>710.37394774989707</v>
      </c>
      <c r="M70" s="10">
        <f>reform_new3!G67/1000</f>
        <v>1374.2748334657201</v>
      </c>
      <c r="O70" s="10">
        <f t="shared" si="2"/>
        <v>227.78173298796992</v>
      </c>
      <c r="P70" s="10">
        <f>O70/(reform_curr!$C67+reform_curr!$D67)*1000</f>
        <v>84.488773363490324</v>
      </c>
      <c r="Q70" s="10">
        <f>O70/reform_curr!$E67*1000</f>
        <v>59.675591560903833</v>
      </c>
    </row>
    <row r="71" spans="1:17" ht="20" customHeight="1">
      <c r="A71" s="5">
        <f>reform_curr!A68</f>
        <v>90</v>
      </c>
      <c r="B71" s="5" t="str">
        <f>reform_curr!B68</f>
        <v>Niederhasli</v>
      </c>
      <c r="C71" s="10">
        <f>reform_curr!G68/1000</f>
        <v>1330122.6124825</v>
      </c>
      <c r="D71" s="10">
        <f>C71/(reform_curr!C68+reform_curr!D68)*1000</f>
        <v>269146.6233270943</v>
      </c>
      <c r="E71" s="10">
        <f>C71/reform_curr!$E68*1000</f>
        <v>187420.40474601946</v>
      </c>
      <c r="G71" s="10">
        <f>reform_curr!H68/1000</f>
        <v>1457.34143597459</v>
      </c>
      <c r="H71" s="10">
        <f>reform_curr!I68/1000</f>
        <v>1690.51606390902</v>
      </c>
      <c r="I71" s="10">
        <f>reform_curr!J68/1000</f>
        <v>3147.8575137708099</v>
      </c>
      <c r="K71" s="10">
        <f>reform_new3!E68/1000</f>
        <v>1237.81247689729</v>
      </c>
      <c r="L71" s="10">
        <f>reform_new3!F68/1000</f>
        <v>1435.8624740305202</v>
      </c>
      <c r="M71" s="10">
        <f>reform_new3!G68/1000</f>
        <v>2673.67494267439</v>
      </c>
      <c r="O71" s="10">
        <f t="shared" si="2"/>
        <v>474.18257109641991</v>
      </c>
      <c r="P71" s="10">
        <f>O71/(reform_curr!$C68+reform_curr!$D68)*1000</f>
        <v>95.949528752816647</v>
      </c>
      <c r="Q71" s="10">
        <f>O71/reform_curr!$E68*1000</f>
        <v>66.814509101933197</v>
      </c>
    </row>
    <row r="72" spans="1:17" ht="20" customHeight="1">
      <c r="A72" s="5">
        <f>reform_curr!A69</f>
        <v>91</v>
      </c>
      <c r="B72" s="5" t="str">
        <f>reform_curr!B69</f>
        <v>Niederweningen</v>
      </c>
      <c r="C72" s="10">
        <f>reform_curr!G69/1000</f>
        <v>702522.079415065</v>
      </c>
      <c r="D72" s="10">
        <f>C72/(reform_curr!C69+reform_curr!D69)*1000</f>
        <v>444072.11088183627</v>
      </c>
      <c r="E72" s="10">
        <f>C72/reform_curr!$E69*1000</f>
        <v>305179.00930280844</v>
      </c>
      <c r="G72" s="10">
        <f>reform_curr!H69/1000</f>
        <v>1049.58037520319</v>
      </c>
      <c r="H72" s="10">
        <f>reform_curr!I69/1000</f>
        <v>1091.5635997934901</v>
      </c>
      <c r="I72" s="10">
        <f>reform_curr!J69/1000</f>
        <v>2141.1439743518799</v>
      </c>
      <c r="K72" s="10">
        <f>reform_new3!E69/1000</f>
        <v>813.71858887343797</v>
      </c>
      <c r="L72" s="10">
        <f>reform_new3!F69/1000</f>
        <v>846.267316590203</v>
      </c>
      <c r="M72" s="10">
        <f>reform_new3!G69/1000</f>
        <v>1659.98587854882</v>
      </c>
      <c r="O72" s="10">
        <f t="shared" si="2"/>
        <v>481.15809580305995</v>
      </c>
      <c r="P72" s="10">
        <f>O72/(reform_curr!$C69+reform_curr!$D69)*1000</f>
        <v>304.14544614605558</v>
      </c>
      <c r="Q72" s="10">
        <f>O72/reform_curr!$E69*1000</f>
        <v>209.01741781192874</v>
      </c>
    </row>
    <row r="73" spans="1:17" ht="20" customHeight="1">
      <c r="A73" s="5">
        <f>reform_curr!A70</f>
        <v>92</v>
      </c>
      <c r="B73" s="5" t="str">
        <f>reform_curr!B70</f>
        <v>Oberglatt</v>
      </c>
      <c r="C73" s="10">
        <f>reform_curr!G70/1000</f>
        <v>591423.31400000001</v>
      </c>
      <c r="D73" s="10">
        <f>C73/(reform_curr!C70+reform_curr!D70)*1000</f>
        <v>162702.42475928474</v>
      </c>
      <c r="E73" s="10">
        <f>C73/reform_curr!$E70*1000</f>
        <v>117043.99643775975</v>
      </c>
      <c r="G73" s="10">
        <f>reform_curr!H70/1000</f>
        <v>540.26805251327903</v>
      </c>
      <c r="H73" s="10">
        <f>reform_curr!I70/1000</f>
        <v>659.127023969128</v>
      </c>
      <c r="I73" s="10">
        <f>reform_curr!J70/1000</f>
        <v>1199.3950761005799</v>
      </c>
      <c r="K73" s="10">
        <f>reform_new3!E70/1000</f>
        <v>470.724764697225</v>
      </c>
      <c r="L73" s="10">
        <f>reform_new3!F70/1000</f>
        <v>574.28421526490104</v>
      </c>
      <c r="M73" s="10">
        <f>reform_new3!G70/1000</f>
        <v>1045.0089776289001</v>
      </c>
      <c r="O73" s="10">
        <f t="shared" si="2"/>
        <v>154.38609847167982</v>
      </c>
      <c r="P73" s="10">
        <f>O73/(reform_curr!$C70+reform_curr!$D70)*1000</f>
        <v>42.472104118756484</v>
      </c>
      <c r="Q73" s="10">
        <f>O73/reform_curr!$E70*1000</f>
        <v>30.553354140447222</v>
      </c>
    </row>
    <row r="74" spans="1:17" ht="20" customHeight="1">
      <c r="A74" s="5">
        <f>reform_curr!A71</f>
        <v>93</v>
      </c>
      <c r="B74" s="5" t="str">
        <f>reform_curr!B71</f>
        <v>Oberweningen</v>
      </c>
      <c r="C74" s="10">
        <f>reform_curr!G71/1000</f>
        <v>436934.42149482202</v>
      </c>
      <c r="D74" s="10">
        <f>C74/(reform_curr!C71+reform_curr!D71)*1000</f>
        <v>437810.041577978</v>
      </c>
      <c r="E74" s="10">
        <f>C74/reform_curr!$E71*1000</f>
        <v>302586.16447009839</v>
      </c>
      <c r="G74" s="10">
        <f>reform_curr!H71/1000</f>
        <v>676.18778783941195</v>
      </c>
      <c r="H74" s="10">
        <f>reform_curr!I71/1000</f>
        <v>662.66402762234202</v>
      </c>
      <c r="I74" s="10">
        <f>reform_curr!J71/1000</f>
        <v>1338.8518325774601</v>
      </c>
      <c r="K74" s="10">
        <f>reform_new3!E71/1000</f>
        <v>529.23838395023995</v>
      </c>
      <c r="L74" s="10">
        <f>reform_new3!F71/1000</f>
        <v>518.65361686833899</v>
      </c>
      <c r="M74" s="10">
        <f>reform_new3!G71/1000</f>
        <v>1047.8920048549401</v>
      </c>
      <c r="O74" s="10">
        <f t="shared" si="2"/>
        <v>290.95982772252</v>
      </c>
      <c r="P74" s="10">
        <f>O74/(reform_curr!$C71+reform_curr!$D71)*1000</f>
        <v>291.54291354961924</v>
      </c>
      <c r="Q74" s="10">
        <f>O74/reform_curr!$E71*1000</f>
        <v>201.49572556961218</v>
      </c>
    </row>
    <row r="75" spans="1:17" ht="20" customHeight="1">
      <c r="A75" s="5">
        <f>reform_curr!A72</f>
        <v>94</v>
      </c>
      <c r="B75" s="5" t="str">
        <f>reform_curr!B72</f>
        <v>Otelfingen</v>
      </c>
      <c r="C75" s="10">
        <f>reform_curr!G72/1000</f>
        <v>512221.65248748497</v>
      </c>
      <c r="D75" s="10">
        <f>C75/(reform_curr!C72+reform_curr!D72)*1000</f>
        <v>347976.66609204141</v>
      </c>
      <c r="E75" s="10">
        <f>C75/reform_curr!$E72*1000</f>
        <v>237359.43118048421</v>
      </c>
      <c r="G75" s="10">
        <f>reform_curr!H72/1000</f>
        <v>535.41736773846299</v>
      </c>
      <c r="H75" s="10">
        <f>reform_curr!I72/1000</f>
        <v>588.95910133392704</v>
      </c>
      <c r="I75" s="10">
        <f>reform_curr!J72/1000</f>
        <v>1124.37647543107</v>
      </c>
      <c r="K75" s="10">
        <f>reform_new3!E72/1000</f>
        <v>470.615483196497</v>
      </c>
      <c r="L75" s="10">
        <f>reform_new3!F72/1000</f>
        <v>517.67703397351499</v>
      </c>
      <c r="M75" s="10">
        <f>reform_new3!G72/1000</f>
        <v>988.29251872295094</v>
      </c>
      <c r="O75" s="10">
        <f t="shared" si="2"/>
        <v>136.0839567081191</v>
      </c>
      <c r="P75" s="10">
        <f>O75/(reform_curr!$C72+reform_curr!$D72)*1000</f>
        <v>92.448340154972215</v>
      </c>
      <c r="Q75" s="10">
        <f>O75/reform_curr!$E72*1000</f>
        <v>63.06022090274287</v>
      </c>
    </row>
    <row r="76" spans="1:17" ht="20" customHeight="1">
      <c r="A76" s="5">
        <f>reform_curr!A73</f>
        <v>95</v>
      </c>
      <c r="B76" s="5" t="str">
        <f>reform_curr!B73</f>
        <v>Regensberg</v>
      </c>
      <c r="C76" s="10">
        <f>reform_curr!G73/1000</f>
        <v>143770.83060917401</v>
      </c>
      <c r="D76" s="10">
        <f>C76/(reform_curr!C73+reform_curr!D73)*1000</f>
        <v>568264.15260543081</v>
      </c>
      <c r="E76" s="10">
        <f>C76/reform_curr!$E73*1000</f>
        <v>398257.14850186708</v>
      </c>
      <c r="G76" s="10">
        <f>reform_curr!H73/1000</f>
        <v>207.774201406955</v>
      </c>
      <c r="H76" s="10">
        <f>reform_curr!I73/1000</f>
        <v>220.240650946378</v>
      </c>
      <c r="I76" s="10">
        <f>reform_curr!J73/1000</f>
        <v>428.01485175251901</v>
      </c>
      <c r="K76" s="10">
        <f>reform_new3!E73/1000</f>
        <v>173.28503218161998</v>
      </c>
      <c r="L76" s="10">
        <f>reform_new3!F73/1000</f>
        <v>183.68213467860198</v>
      </c>
      <c r="M76" s="10">
        <f>reform_new3!G73/1000</f>
        <v>356.96716606521602</v>
      </c>
      <c r="O76" s="10">
        <f t="shared" si="2"/>
        <v>71.047685687302987</v>
      </c>
      <c r="P76" s="10">
        <f>O76/(reform_curr!$C73+reform_curr!$D73)*1000</f>
        <v>280.82089204467587</v>
      </c>
      <c r="Q76" s="10">
        <f>O76/reform_curr!$E73*1000</f>
        <v>196.80799359363706</v>
      </c>
    </row>
    <row r="77" spans="1:17" ht="20" customHeight="1">
      <c r="A77" s="5">
        <f>reform_curr!A74</f>
        <v>96</v>
      </c>
      <c r="B77" s="5" t="str">
        <f>reform_curr!B74</f>
        <v>Regensdorf</v>
      </c>
      <c r="C77" s="10">
        <f>reform_curr!G74/1000</f>
        <v>2832875.7395421499</v>
      </c>
      <c r="D77" s="10">
        <f>C77/(reform_curr!C74+reform_curr!D74)*1000</f>
        <v>289364.22262943309</v>
      </c>
      <c r="E77" s="10">
        <f>C77/reform_curr!$E74*1000</f>
        <v>204717.13683640337</v>
      </c>
      <c r="G77" s="10">
        <f>reform_curr!H74/1000</f>
        <v>3839.36686271294</v>
      </c>
      <c r="H77" s="10">
        <f>reform_curr!I74/1000</f>
        <v>4530.4528897558803</v>
      </c>
      <c r="I77" s="10">
        <f>reform_curr!J74/1000</f>
        <v>8369.81975722676</v>
      </c>
      <c r="K77" s="10">
        <f>reform_new3!E74/1000</f>
        <v>3112.16656811747</v>
      </c>
      <c r="L77" s="10">
        <f>reform_new3!F74/1000</f>
        <v>3672.3565491040599</v>
      </c>
      <c r="M77" s="10">
        <f>reform_new3!G74/1000</f>
        <v>6784.5231350469494</v>
      </c>
      <c r="O77" s="10">
        <f t="shared" si="2"/>
        <v>1585.2966221798106</v>
      </c>
      <c r="P77" s="10">
        <f>O77/(reform_curr!$C74+reform_curr!$D74)*1000</f>
        <v>161.93019634114512</v>
      </c>
      <c r="Q77" s="10">
        <f>O77/reform_curr!$E74*1000</f>
        <v>114.5611086992203</v>
      </c>
    </row>
    <row r="78" spans="1:17" ht="20" customHeight="1">
      <c r="A78" s="5">
        <f>reform_curr!A75</f>
        <v>97</v>
      </c>
      <c r="B78" s="5" t="str">
        <f>reform_curr!B75</f>
        <v>Rümlang</v>
      </c>
      <c r="C78" s="10">
        <f>reform_curr!G75/1000</f>
        <v>1145428.32045914</v>
      </c>
      <c r="D78" s="10">
        <f>C78/(reform_curr!C75+reform_curr!D75)*1000</f>
        <v>263802.00839685398</v>
      </c>
      <c r="E78" s="10">
        <f>C78/reform_curr!$E75*1000</f>
        <v>188021.72036427117</v>
      </c>
      <c r="G78" s="10">
        <f>reform_curr!H75/1000</f>
        <v>1598.1897603412301</v>
      </c>
      <c r="H78" s="10">
        <f>reform_curr!I75/1000</f>
        <v>1742.02684327928</v>
      </c>
      <c r="I78" s="10">
        <f>reform_curr!J75/1000</f>
        <v>3340.2166276919102</v>
      </c>
      <c r="K78" s="10">
        <f>reform_new3!E75/1000</f>
        <v>1260.1722385727701</v>
      </c>
      <c r="L78" s="10">
        <f>reform_new3!F75/1000</f>
        <v>1373.5877394712199</v>
      </c>
      <c r="M78" s="10">
        <f>reform_new3!G75/1000</f>
        <v>2633.7599595984202</v>
      </c>
      <c r="O78" s="10">
        <f t="shared" si="2"/>
        <v>706.45666809348995</v>
      </c>
      <c r="P78" s="10">
        <f>O78/(reform_curr!$C75+reform_curr!$D75)*1000</f>
        <v>162.70305575621603</v>
      </c>
      <c r="Q78" s="10">
        <f>O78/reform_curr!$E75*1000</f>
        <v>115.96465333117038</v>
      </c>
    </row>
    <row r="79" spans="1:17" ht="20" customHeight="1">
      <c r="A79" s="5">
        <f>reform_curr!A76</f>
        <v>98</v>
      </c>
      <c r="B79" s="5" t="str">
        <f>reform_curr!B76</f>
        <v>Schleinikon</v>
      </c>
      <c r="C79" s="10">
        <f>reform_curr!G76/1000</f>
        <v>158337.084</v>
      </c>
      <c r="D79" s="10">
        <f>C79/(reform_curr!C76+reform_curr!D76)*1000</f>
        <v>357420.05417607224</v>
      </c>
      <c r="E79" s="10">
        <f>C79/reform_curr!$E76*1000</f>
        <v>255794.96607431342</v>
      </c>
      <c r="G79" s="10">
        <f>reform_curr!H76/1000</f>
        <v>180.05435715603798</v>
      </c>
      <c r="H79" s="10">
        <f>reform_curr!I76/1000</f>
        <v>198.05979154378099</v>
      </c>
      <c r="I79" s="10">
        <f>reform_curr!J76/1000</f>
        <v>378.11414975476202</v>
      </c>
      <c r="K79" s="10">
        <f>reform_new3!E76/1000</f>
        <v>150.958898682594</v>
      </c>
      <c r="L79" s="10">
        <f>reform_new3!F76/1000</f>
        <v>166.05478797882802</v>
      </c>
      <c r="M79" s="10">
        <f>reform_new3!G76/1000</f>
        <v>317.01368051314302</v>
      </c>
      <c r="O79" s="10">
        <f t="shared" si="2"/>
        <v>61.10046924161901</v>
      </c>
      <c r="P79" s="10">
        <f>O79/(reform_curr!$C76+reform_curr!$D76)*1000</f>
        <v>137.9243098004944</v>
      </c>
      <c r="Q79" s="10">
        <f>O79/reform_curr!$E76*1000</f>
        <v>98.708350955765766</v>
      </c>
    </row>
    <row r="80" spans="1:17" ht="20" customHeight="1">
      <c r="A80" s="5">
        <f>reform_curr!A77</f>
        <v>99</v>
      </c>
      <c r="B80" s="5" t="str">
        <f>reform_curr!B77</f>
        <v>Schöfflisdorf</v>
      </c>
      <c r="C80" s="10">
        <f>reform_curr!G77/1000</f>
        <v>339755.12000526203</v>
      </c>
      <c r="D80" s="10">
        <f>C80/(reform_curr!C77+reform_curr!D77)*1000</f>
        <v>436142.64442267269</v>
      </c>
      <c r="E80" s="10">
        <f>C80/reform_curr!$E77*1000</f>
        <v>303082.1766327048</v>
      </c>
      <c r="G80" s="10">
        <f>reform_curr!H77/1000</f>
        <v>420.76791115832299</v>
      </c>
      <c r="H80" s="10">
        <f>reform_curr!I77/1000</f>
        <v>424.97559110891802</v>
      </c>
      <c r="I80" s="10">
        <f>reform_curr!J77/1000</f>
        <v>845.74349770986998</v>
      </c>
      <c r="K80" s="10">
        <f>reform_new3!E77/1000</f>
        <v>360.20269144177399</v>
      </c>
      <c r="L80" s="10">
        <f>reform_new3!F77/1000</f>
        <v>363.80471832805802</v>
      </c>
      <c r="M80" s="10">
        <f>reform_new3!G77/1000</f>
        <v>724.00740883427795</v>
      </c>
      <c r="O80" s="10">
        <f t="shared" si="2"/>
        <v>121.73608887559203</v>
      </c>
      <c r="P80" s="10">
        <f>O80/(reform_curr!$C77+reform_curr!$D77)*1000</f>
        <v>156.27225786340441</v>
      </c>
      <c r="Q80" s="10">
        <f>O80/reform_curr!$E77*1000</f>
        <v>108.59597580338271</v>
      </c>
    </row>
    <row r="81" spans="1:17" ht="20" customHeight="1">
      <c r="A81" s="5">
        <f>reform_curr!A78</f>
        <v>100</v>
      </c>
      <c r="B81" s="5" t="str">
        <f>reform_curr!B78</f>
        <v>Stadel</v>
      </c>
      <c r="C81" s="10">
        <f>reform_curr!G78/1000</f>
        <v>458537.18800000002</v>
      </c>
      <c r="D81" s="10">
        <f>C81/(reform_curr!C78+reform_curr!D78)*1000</f>
        <v>362479.990513834</v>
      </c>
      <c r="E81" s="10">
        <f>C81/reform_curr!$E78*1000</f>
        <v>256022.99720826358</v>
      </c>
      <c r="G81" s="10">
        <f>reform_curr!H78/1000</f>
        <v>496.61892635035497</v>
      </c>
      <c r="H81" s="10">
        <f>reform_curr!I78/1000</f>
        <v>546.280819461703</v>
      </c>
      <c r="I81" s="10">
        <f>reform_curr!J78/1000</f>
        <v>1042.89974434948</v>
      </c>
      <c r="K81" s="10">
        <f>reform_new3!E78/1000</f>
        <v>439.78571941780996</v>
      </c>
      <c r="L81" s="10">
        <f>reform_new3!F78/1000</f>
        <v>483.76429256641802</v>
      </c>
      <c r="M81" s="10">
        <f>reform_new3!G78/1000</f>
        <v>923.550009822368</v>
      </c>
      <c r="O81" s="10">
        <f t="shared" si="2"/>
        <v>119.34973452711199</v>
      </c>
      <c r="P81" s="10">
        <f>O81/(reform_curr!$C78+reform_curr!$D78)*1000</f>
        <v>94.347616226965997</v>
      </c>
      <c r="Q81" s="10">
        <f>O81/reform_curr!$E78*1000</f>
        <v>66.638601075997755</v>
      </c>
    </row>
    <row r="82" spans="1:17" ht="20" customHeight="1">
      <c r="A82" s="5">
        <f>reform_curr!A79</f>
        <v>101</v>
      </c>
      <c r="B82" s="5" t="str">
        <f>reform_curr!B79</f>
        <v>Steinmaur</v>
      </c>
      <c r="C82" s="10">
        <f>reform_curr!G79/1000</f>
        <v>711149.47177916602</v>
      </c>
      <c r="D82" s="10">
        <f>C82/(reform_curr!C79+reform_curr!D79)*1000</f>
        <v>381109.0416822969</v>
      </c>
      <c r="E82" s="10">
        <f>C82/reform_curr!$E79*1000</f>
        <v>269885.94754427555</v>
      </c>
      <c r="G82" s="10">
        <f>reform_curr!H79/1000</f>
        <v>897.36580475586595</v>
      </c>
      <c r="H82" s="10">
        <f>reform_curr!I79/1000</f>
        <v>1022.99702149313</v>
      </c>
      <c r="I82" s="10">
        <f>reform_curr!J79/1000</f>
        <v>1920.36281990832</v>
      </c>
      <c r="K82" s="10">
        <f>reform_new3!E79/1000</f>
        <v>761.26908878540894</v>
      </c>
      <c r="L82" s="10">
        <f>reform_new3!F79/1000</f>
        <v>867.84676058244702</v>
      </c>
      <c r="M82" s="10">
        <f>reform_new3!G79/1000</f>
        <v>1629.1158476099899</v>
      </c>
      <c r="O82" s="10">
        <f t="shared" si="2"/>
        <v>291.24697229833009</v>
      </c>
      <c r="P82" s="10">
        <f>O82/(reform_curr!$C79+reform_curr!$D79)*1000</f>
        <v>156.08090691228838</v>
      </c>
      <c r="Q82" s="10">
        <f>O82/reform_curr!$E79*1000</f>
        <v>110.53016026502091</v>
      </c>
    </row>
    <row r="83" spans="1:17" ht="20" customHeight="1">
      <c r="A83" s="5">
        <f>reform_curr!A80</f>
        <v>102</v>
      </c>
      <c r="B83" s="5" t="str">
        <f>reform_curr!B80</f>
        <v>Weiach</v>
      </c>
      <c r="C83" s="10">
        <f>reform_curr!G80/1000</f>
        <v>261724.832872275</v>
      </c>
      <c r="D83" s="10">
        <f>C83/(reform_curr!C80+reform_curr!D80)*1000</f>
        <v>273199.19924037054</v>
      </c>
      <c r="E83" s="10">
        <f>C83/reform_curr!$E80*1000</f>
        <v>196195.52689076087</v>
      </c>
      <c r="G83" s="10">
        <f>reform_curr!H80/1000</f>
        <v>275.40606481623598</v>
      </c>
      <c r="H83" s="10">
        <f>reform_curr!I80/1000</f>
        <v>245.11139703577697</v>
      </c>
      <c r="I83" s="10">
        <f>reform_curr!J80/1000</f>
        <v>520.517461759507</v>
      </c>
      <c r="K83" s="10">
        <f>reform_new3!E80/1000</f>
        <v>235.935075892806</v>
      </c>
      <c r="L83" s="10">
        <f>reform_new3!F80/1000</f>
        <v>209.982219242453</v>
      </c>
      <c r="M83" s="10">
        <f>reform_new3!G80/1000</f>
        <v>445.91729798722196</v>
      </c>
      <c r="O83" s="10">
        <f t="shared" si="2"/>
        <v>74.600163772285043</v>
      </c>
      <c r="P83" s="10">
        <f>O83/(reform_curr!$C80+reform_curr!$D80)*1000</f>
        <v>77.870734626602342</v>
      </c>
      <c r="Q83" s="10">
        <f>O83/reform_curr!$E80*1000</f>
        <v>55.922161748339612</v>
      </c>
    </row>
    <row r="84" spans="1:17" ht="20" customHeight="1">
      <c r="A84" s="5">
        <f>reform_curr!A81</f>
        <v>111</v>
      </c>
      <c r="B84" s="5" t="str">
        <f>reform_curr!B81</f>
        <v>Bäretswil</v>
      </c>
      <c r="C84" s="10">
        <f>reform_curr!G81/1000</f>
        <v>1021362.53840499</v>
      </c>
      <c r="D84" s="10">
        <f>C84/(reform_curr!C81+reform_curr!D81)*1000</f>
        <v>381532.51341239823</v>
      </c>
      <c r="E84" s="10">
        <f>C84/reform_curr!$E81*1000</f>
        <v>264464.66556317708</v>
      </c>
      <c r="G84" s="10">
        <f>reform_curr!H81/1000</f>
        <v>1174.3395353748801</v>
      </c>
      <c r="H84" s="10">
        <f>reform_curr!I81/1000</f>
        <v>1197.8263253729299</v>
      </c>
      <c r="I84" s="10">
        <f>reform_curr!J81/1000</f>
        <v>2372.1658651952703</v>
      </c>
      <c r="K84" s="10">
        <f>reform_new3!E81/1000</f>
        <v>1004.9661728342701</v>
      </c>
      <c r="L84" s="10">
        <f>reform_new3!F81/1000</f>
        <v>1025.0654962783999</v>
      </c>
      <c r="M84" s="10">
        <f>reform_new3!G81/1000</f>
        <v>2030.0316601977299</v>
      </c>
      <c r="O84" s="10">
        <f t="shared" si="2"/>
        <v>342.13420499754034</v>
      </c>
      <c r="P84" s="10">
        <f>O84/(reform_curr!$C81+reform_curr!$D81)*1000</f>
        <v>127.80508218062769</v>
      </c>
      <c r="Q84" s="10">
        <f>O84/reform_curr!$E81*1000</f>
        <v>88.589902899414895</v>
      </c>
    </row>
    <row r="85" spans="1:17" ht="20" customHeight="1">
      <c r="A85" s="5">
        <f>reform_curr!A82</f>
        <v>112</v>
      </c>
      <c r="B85" s="5" t="str">
        <f>reform_curr!B82</f>
        <v>Bubikon</v>
      </c>
      <c r="C85" s="10">
        <f>reform_curr!G82/1000</f>
        <v>1751229.7642320299</v>
      </c>
      <c r="D85" s="10">
        <f>C85/(reform_curr!C82+reform_curr!D82)*1000</f>
        <v>445378.88205290685</v>
      </c>
      <c r="E85" s="10">
        <f>C85/reform_curr!$E82*1000</f>
        <v>309513.92086108692</v>
      </c>
      <c r="G85" s="10">
        <f>reform_curr!H82/1000</f>
        <v>2260.8652589766202</v>
      </c>
      <c r="H85" s="10">
        <f>reform_curr!I82/1000</f>
        <v>2532.1690854431199</v>
      </c>
      <c r="I85" s="10">
        <f>reform_curr!J82/1000</f>
        <v>4793.0343114290499</v>
      </c>
      <c r="K85" s="10">
        <f>reform_new3!E82/1000</f>
        <v>1865.0220673342001</v>
      </c>
      <c r="L85" s="10">
        <f>reform_new3!F82/1000</f>
        <v>2088.8247132605302</v>
      </c>
      <c r="M85" s="10">
        <f>reform_new3!G82/1000</f>
        <v>3953.84678715676</v>
      </c>
      <c r="O85" s="10">
        <f t="shared" si="2"/>
        <v>839.18752427228992</v>
      </c>
      <c r="P85" s="10">
        <f>O85/(reform_curr!$C82+reform_curr!$D82)*1000</f>
        <v>213.42510790241352</v>
      </c>
      <c r="Q85" s="10">
        <f>O85/reform_curr!$E82*1000</f>
        <v>148.31875649916753</v>
      </c>
    </row>
    <row r="86" spans="1:17" ht="20" customHeight="1">
      <c r="A86" s="5">
        <f>reform_curr!A83</f>
        <v>113</v>
      </c>
      <c r="B86" s="5" t="str">
        <f>reform_curr!B83</f>
        <v>Dürnten</v>
      </c>
      <c r="C86" s="10">
        <f>reform_curr!G83/1000</f>
        <v>1308056.08803139</v>
      </c>
      <c r="D86" s="10">
        <f>C86/(reform_curr!C83+reform_curr!D83)*1000</f>
        <v>320444.90152655315</v>
      </c>
      <c r="E86" s="10">
        <f>C86/reform_curr!$E83*1000</f>
        <v>224404.88729308458</v>
      </c>
      <c r="G86" s="10">
        <f>reform_curr!H83/1000</f>
        <v>1517.35325138145</v>
      </c>
      <c r="H86" s="10">
        <f>reform_curr!I83/1000</f>
        <v>1744.9562386212901</v>
      </c>
      <c r="I86" s="10">
        <f>reform_curr!J83/1000</f>
        <v>3262.3094848662599</v>
      </c>
      <c r="K86" s="10">
        <f>reform_new3!E83/1000</f>
        <v>1286.9647434570099</v>
      </c>
      <c r="L86" s="10">
        <f>reform_new3!F83/1000</f>
        <v>1480.00945032906</v>
      </c>
      <c r="M86" s="10">
        <f>reform_new3!G83/1000</f>
        <v>2766.9741908668202</v>
      </c>
      <c r="O86" s="10">
        <f t="shared" si="2"/>
        <v>495.33529399943973</v>
      </c>
      <c r="P86" s="10">
        <f>O86/(reform_curr!$C83+reform_curr!$D83)*1000</f>
        <v>121.34622586953448</v>
      </c>
      <c r="Q86" s="10">
        <f>O86/reform_curr!$E83*1000</f>
        <v>84.977748155676736</v>
      </c>
    </row>
    <row r="87" spans="1:17" ht="20" customHeight="1">
      <c r="A87" s="5">
        <f>reform_curr!A84</f>
        <v>114</v>
      </c>
      <c r="B87" s="5" t="str">
        <f>reform_curr!B84</f>
        <v>Fischenthal</v>
      </c>
      <c r="C87" s="10">
        <f>reform_curr!G84/1000</f>
        <v>324100.00605658197</v>
      </c>
      <c r="D87" s="10">
        <f>C87/(reform_curr!C84+reform_curr!D84)*1000</f>
        <v>250077.16516711572</v>
      </c>
      <c r="E87" s="10">
        <f>C87/reform_curr!$E84*1000</f>
        <v>174341.04682979127</v>
      </c>
      <c r="G87" s="10">
        <f>reform_curr!H84/1000</f>
        <v>273.346226112544</v>
      </c>
      <c r="H87" s="10">
        <f>reform_curr!I84/1000</f>
        <v>338.94932024365602</v>
      </c>
      <c r="I87" s="10">
        <f>reform_curr!J84/1000</f>
        <v>612.29554543972006</v>
      </c>
      <c r="K87" s="10">
        <f>reform_new3!E84/1000</f>
        <v>239.97730067725402</v>
      </c>
      <c r="L87" s="10">
        <f>reform_new3!F84/1000</f>
        <v>297.57185383644702</v>
      </c>
      <c r="M87" s="10">
        <f>reform_new3!G84/1000</f>
        <v>537.54915551429906</v>
      </c>
      <c r="O87" s="10">
        <f t="shared" si="2"/>
        <v>74.746389925420999</v>
      </c>
      <c r="P87" s="10">
        <f>O87/(reform_curr!$C84+reform_curr!$D84)*1000</f>
        <v>57.674683584429786</v>
      </c>
      <c r="Q87" s="10">
        <f>O87/reform_curr!$E84*1000</f>
        <v>40.207848265422804</v>
      </c>
    </row>
    <row r="88" spans="1:17" ht="20" customHeight="1">
      <c r="A88" s="5">
        <f>reform_curr!A85</f>
        <v>115</v>
      </c>
      <c r="B88" s="5" t="str">
        <f>reform_curr!B85</f>
        <v>Gossau (ZH)</v>
      </c>
      <c r="C88" s="10">
        <f>reform_curr!G85/1000</f>
        <v>2397636.38984115</v>
      </c>
      <c r="D88" s="10">
        <f>C88/(reform_curr!C85+reform_curr!D85)*1000</f>
        <v>429606.95033885504</v>
      </c>
      <c r="E88" s="10">
        <f>C88/reform_curr!$E85*1000</f>
        <v>300305.15904824022</v>
      </c>
      <c r="G88" s="10">
        <f>reform_curr!H85/1000</f>
        <v>3241.9079461893002</v>
      </c>
      <c r="H88" s="10">
        <f>reform_curr!I85/1000</f>
        <v>3857.8704593243701</v>
      </c>
      <c r="I88" s="10">
        <f>reform_curr!J85/1000</f>
        <v>7099.7783933314595</v>
      </c>
      <c r="K88" s="10">
        <f>reform_new3!E85/1000</f>
        <v>2676.1078001721503</v>
      </c>
      <c r="L88" s="10">
        <f>reform_new3!F85/1000</f>
        <v>3184.5682833707997</v>
      </c>
      <c r="M88" s="10">
        <f>reform_new3!G85/1000</f>
        <v>5860.6760873071498</v>
      </c>
      <c r="O88" s="10">
        <f t="shared" si="2"/>
        <v>1239.1023060243097</v>
      </c>
      <c r="P88" s="10">
        <f>O88/(reform_curr!$C85+reform_curr!$D85)*1000</f>
        <v>222.02155635626406</v>
      </c>
      <c r="Q88" s="10">
        <f>O88/reform_curr!$E85*1000</f>
        <v>155.19818462228326</v>
      </c>
    </row>
    <row r="89" spans="1:17" ht="20" customHeight="1">
      <c r="A89" s="5">
        <f>reform_curr!A86</f>
        <v>116</v>
      </c>
      <c r="B89" s="5" t="str">
        <f>reform_curr!B86</f>
        <v>Grüningen</v>
      </c>
      <c r="C89" s="10">
        <f>reform_curr!G86/1000</f>
        <v>1059022.0555050499</v>
      </c>
      <c r="D89" s="10">
        <f>C89/(reform_curr!C86+reform_curr!D86)*1000</f>
        <v>561815.41406103445</v>
      </c>
      <c r="E89" s="10">
        <f>C89/reform_curr!$E86*1000</f>
        <v>395452.59727597085</v>
      </c>
      <c r="G89" s="10">
        <f>reform_curr!H86/1000</f>
        <v>1853.29895034318</v>
      </c>
      <c r="H89" s="10">
        <f>reform_curr!I86/1000</f>
        <v>2094.2278362799998</v>
      </c>
      <c r="I89" s="10">
        <f>reform_curr!J86/1000</f>
        <v>3947.5267294083201</v>
      </c>
      <c r="K89" s="10">
        <f>reform_new3!E86/1000</f>
        <v>1408.6378104958499</v>
      </c>
      <c r="L89" s="10">
        <f>reform_new3!F86/1000</f>
        <v>1591.7607505323199</v>
      </c>
      <c r="M89" s="10">
        <f>reform_new3!G86/1000</f>
        <v>3000.3986221294399</v>
      </c>
      <c r="O89" s="10">
        <f t="shared" si="2"/>
        <v>947.12810727888018</v>
      </c>
      <c r="P89" s="10">
        <f>O89/(reform_curr!$C86+reform_curr!$D86)*1000</f>
        <v>502.45522932566587</v>
      </c>
      <c r="Q89" s="10">
        <f>O89/reform_curr!$E86*1000</f>
        <v>353.66994297194924</v>
      </c>
    </row>
    <row r="90" spans="1:17" ht="20" customHeight="1">
      <c r="A90" s="5">
        <f>reform_curr!A87</f>
        <v>117</v>
      </c>
      <c r="B90" s="5" t="str">
        <f>reform_curr!B87</f>
        <v>Hinwil</v>
      </c>
      <c r="C90" s="10">
        <f>reform_curr!G87/1000</f>
        <v>2456734.1229570699</v>
      </c>
      <c r="D90" s="10">
        <f>C90/(reform_curr!C87+reform_curr!D87)*1000</f>
        <v>380476.091521925</v>
      </c>
      <c r="E90" s="10">
        <f>C90/reform_curr!$E87*1000</f>
        <v>271522.33896519343</v>
      </c>
      <c r="G90" s="10">
        <f>reform_curr!H87/1000</f>
        <v>3338.9363152220799</v>
      </c>
      <c r="H90" s="10">
        <f>reform_curr!I87/1000</f>
        <v>3739.6086806333001</v>
      </c>
      <c r="I90" s="10">
        <f>reform_curr!J87/1000</f>
        <v>7078.5449637029096</v>
      </c>
      <c r="K90" s="10">
        <f>reform_new3!E87/1000</f>
        <v>2714.1570980588999</v>
      </c>
      <c r="L90" s="10">
        <f>reform_new3!F87/1000</f>
        <v>3039.8559561000097</v>
      </c>
      <c r="M90" s="10">
        <f>reform_new3!G87/1000</f>
        <v>5754.0130519323302</v>
      </c>
      <c r="O90" s="10">
        <f t="shared" si="2"/>
        <v>1324.5319117705794</v>
      </c>
      <c r="P90" s="10">
        <f>O90/(reform_curr!$C87+reform_curr!$D87)*1000</f>
        <v>205.1311618043332</v>
      </c>
      <c r="Q90" s="10">
        <f>O90/reform_curr!$E87*1000</f>
        <v>146.389468586492</v>
      </c>
    </row>
    <row r="91" spans="1:17" ht="20" customHeight="1">
      <c r="A91" s="5">
        <f>reform_curr!A88</f>
        <v>118</v>
      </c>
      <c r="B91" s="5" t="str">
        <f>reform_curr!B88</f>
        <v>Rüti (ZH)</v>
      </c>
      <c r="C91" s="10">
        <f>reform_curr!G88/1000</f>
        <v>1905770.0020467502</v>
      </c>
      <c r="D91" s="10">
        <f>C91/(reform_curr!C88+reform_curr!D88)*1000</f>
        <v>277971.12048523198</v>
      </c>
      <c r="E91" s="10">
        <f>C91/reform_curr!$E88*1000</f>
        <v>200649.61065979683</v>
      </c>
      <c r="G91" s="10">
        <f>reform_curr!H88/1000</f>
        <v>2304.5020835898899</v>
      </c>
      <c r="H91" s="10">
        <f>reform_curr!I88/1000</f>
        <v>2788.4475331902804</v>
      </c>
      <c r="I91" s="10">
        <f>reform_curr!J88/1000</f>
        <v>5092.9496107900704</v>
      </c>
      <c r="K91" s="10">
        <f>reform_new3!E88/1000</f>
        <v>1902.3493135132999</v>
      </c>
      <c r="L91" s="10">
        <f>reform_new3!F88/1000</f>
        <v>2301.84266788587</v>
      </c>
      <c r="M91" s="10">
        <f>reform_new3!G88/1000</f>
        <v>4204.1919710234406</v>
      </c>
      <c r="O91" s="10">
        <f t="shared" si="2"/>
        <v>888.75763976662984</v>
      </c>
      <c r="P91" s="10">
        <f>O91/(reform_curr!$C88+reform_curr!$D88)*1000</f>
        <v>129.63209448171381</v>
      </c>
      <c r="Q91" s="10">
        <f>O91/reform_curr!$E88*1000</f>
        <v>93.573135372355225</v>
      </c>
    </row>
    <row r="92" spans="1:17" ht="20" customHeight="1">
      <c r="A92" s="5">
        <f>reform_curr!A89</f>
        <v>119</v>
      </c>
      <c r="B92" s="5" t="str">
        <f>reform_curr!B89</f>
        <v>Seegräben</v>
      </c>
      <c r="C92" s="10">
        <f>reform_curr!G89/1000</f>
        <v>380807.05716073798</v>
      </c>
      <c r="D92" s="10">
        <f>C92/(reform_curr!C89+reform_curr!D89)*1000</f>
        <v>498438.55649311253</v>
      </c>
      <c r="E92" s="10">
        <f>C92/reform_curr!$E89*1000</f>
        <v>343069.42086552968</v>
      </c>
      <c r="G92" s="10">
        <f>reform_curr!H89/1000</f>
        <v>564.73157166594194</v>
      </c>
      <c r="H92" s="10">
        <f>reform_curr!I89/1000</f>
        <v>638.14667757314396</v>
      </c>
      <c r="I92" s="10">
        <f>reform_curr!J89/1000</f>
        <v>1202.8782512073501</v>
      </c>
      <c r="K92" s="10">
        <f>reform_new3!E89/1000</f>
        <v>461.91232298234098</v>
      </c>
      <c r="L92" s="10">
        <f>reform_new3!F89/1000</f>
        <v>521.96092729711495</v>
      </c>
      <c r="M92" s="10">
        <f>reform_new3!G89/1000</f>
        <v>983.87324267888005</v>
      </c>
      <c r="O92" s="10">
        <f t="shared" si="2"/>
        <v>219.00500852847006</v>
      </c>
      <c r="P92" s="10">
        <f>O92/(reform_curr!$C89+reform_curr!$D89)*1000</f>
        <v>286.65577032522259</v>
      </c>
      <c r="Q92" s="10">
        <f>O92/reform_curr!$E89*1000</f>
        <v>197.30180948510818</v>
      </c>
    </row>
    <row r="93" spans="1:17" ht="20" customHeight="1">
      <c r="A93" s="5">
        <f>reform_curr!A90</f>
        <v>120</v>
      </c>
      <c r="B93" s="5" t="str">
        <f>reform_curr!B90</f>
        <v>Wald (ZH)</v>
      </c>
      <c r="C93" s="10">
        <f>reform_curr!G90/1000</f>
        <v>1505288.3258529101</v>
      </c>
      <c r="D93" s="10">
        <f>C93/(reform_curr!C90+reform_curr!D90)*1000</f>
        <v>279222.46816043596</v>
      </c>
      <c r="E93" s="10">
        <f>C93/reform_curr!$E90*1000</f>
        <v>199138.55349291043</v>
      </c>
      <c r="G93" s="10">
        <f>reform_curr!H90/1000</f>
        <v>1731.4697610897401</v>
      </c>
      <c r="H93" s="10">
        <f>reform_curr!I90/1000</f>
        <v>2112.3931193605499</v>
      </c>
      <c r="I93" s="10">
        <f>reform_curr!J90/1000</f>
        <v>3843.8628941470797</v>
      </c>
      <c r="K93" s="10">
        <f>reform_new3!E90/1000</f>
        <v>1446.9303669702999</v>
      </c>
      <c r="L93" s="10">
        <f>reform_new3!F90/1000</f>
        <v>1765.2550487194001</v>
      </c>
      <c r="M93" s="10">
        <f>reform_new3!G90/1000</f>
        <v>3212.1854221910203</v>
      </c>
      <c r="O93" s="10">
        <f t="shared" si="2"/>
        <v>631.67747195605943</v>
      </c>
      <c r="P93" s="10">
        <f>O93/(reform_curr!$C90+reform_curr!$D90)*1000</f>
        <v>117.17259728363187</v>
      </c>
      <c r="Q93" s="10">
        <f>O93/reform_curr!$E90*1000</f>
        <v>83.566274898274827</v>
      </c>
    </row>
    <row r="94" spans="1:17" ht="20" customHeight="1">
      <c r="A94" s="5">
        <f>reform_curr!A91</f>
        <v>121</v>
      </c>
      <c r="B94" s="5" t="str">
        <f>reform_curr!B91</f>
        <v>Wetzikon (ZH)</v>
      </c>
      <c r="C94" s="10">
        <f>reform_curr!G91/1000</f>
        <v>3873224.4928607503</v>
      </c>
      <c r="D94" s="10">
        <f>C94/(reform_curr!C91+reform_curr!D91)*1000</f>
        <v>286820.53412772145</v>
      </c>
      <c r="E94" s="10">
        <f>C94/reform_curr!$E91*1000</f>
        <v>206176.11481213404</v>
      </c>
      <c r="G94" s="10">
        <f>reform_curr!H91/1000</f>
        <v>4700.0883328413793</v>
      </c>
      <c r="H94" s="10">
        <f>reform_curr!I91/1000</f>
        <v>5593.1051356314401</v>
      </c>
      <c r="I94" s="10">
        <f>reform_curr!J91/1000</f>
        <v>10293.193487738101</v>
      </c>
      <c r="K94" s="10">
        <f>reform_new3!E91/1000</f>
        <v>3927.9492206324999</v>
      </c>
      <c r="L94" s="10">
        <f>reform_new3!F91/1000</f>
        <v>4674.2595751319495</v>
      </c>
      <c r="M94" s="10">
        <f>reform_new3!G91/1000</f>
        <v>8602.2087782300096</v>
      </c>
      <c r="O94" s="10">
        <f t="shared" si="2"/>
        <v>1690.9847095080913</v>
      </c>
      <c r="P94" s="10">
        <f>O94/(reform_curr!$C91+reform_curr!$D91)*1000</f>
        <v>125.22102410456837</v>
      </c>
      <c r="Q94" s="10">
        <f>O94/reform_curr!$E91*1000</f>
        <v>90.013026163530895</v>
      </c>
    </row>
    <row r="95" spans="1:17" ht="20" customHeight="1">
      <c r="A95" s="5">
        <f>reform_curr!A92</f>
        <v>131</v>
      </c>
      <c r="B95" s="5" t="str">
        <f>reform_curr!B92</f>
        <v>Adliswil</v>
      </c>
      <c r="C95" s="10">
        <f>reform_curr!G92/1000</f>
        <v>3538247.1019654498</v>
      </c>
      <c r="D95" s="10">
        <f>C95/(reform_curr!C92+reform_curr!D92)*1000</f>
        <v>362451.04506919178</v>
      </c>
      <c r="E95" s="10">
        <f>C95/reform_curr!$E92*1000</f>
        <v>260126.97411891265</v>
      </c>
      <c r="G95" s="10">
        <f>reform_curr!H92/1000</f>
        <v>4851.3651378071199</v>
      </c>
      <c r="H95" s="10">
        <f>reform_curr!I92/1000</f>
        <v>4851.3651378071199</v>
      </c>
      <c r="I95" s="10">
        <f>reform_curr!J92/1000</f>
        <v>9702.7302756142308</v>
      </c>
      <c r="K95" s="10">
        <f>reform_new3!E92/1000</f>
        <v>3981.1121572931897</v>
      </c>
      <c r="L95" s="10">
        <f>reform_new3!F92/1000</f>
        <v>3981.1121572931897</v>
      </c>
      <c r="M95" s="10">
        <f>reform_new3!G92/1000</f>
        <v>7962.2243145863895</v>
      </c>
      <c r="O95" s="10">
        <f t="shared" si="2"/>
        <v>1740.5059610278413</v>
      </c>
      <c r="P95" s="10">
        <f>O95/(reform_curr!$C92+reform_curr!$D92)*1000</f>
        <v>178.29399313950432</v>
      </c>
      <c r="Q95" s="10">
        <f>O95/reform_curr!$E92*1000</f>
        <v>127.95956190470822</v>
      </c>
    </row>
    <row r="96" spans="1:17" ht="20" customHeight="1">
      <c r="A96" s="5">
        <f>reform_curr!A93</f>
        <v>135</v>
      </c>
      <c r="B96" s="5" t="str">
        <f>reform_curr!B93</f>
        <v>Kilchberg (ZH)</v>
      </c>
      <c r="C96" s="10">
        <f>reform_curr!G93/1000</f>
        <v>6958340.7368079703</v>
      </c>
      <c r="D96" s="10">
        <f>C96/(reform_curr!C93+reform_curr!D93)*1000</f>
        <v>1594852.3348173208</v>
      </c>
      <c r="E96" s="10">
        <f>C96/reform_curr!$E93*1000</f>
        <v>1154528.0797756712</v>
      </c>
      <c r="G96" s="10">
        <f>reform_curr!H93/1000</f>
        <v>15676.6488542853</v>
      </c>
      <c r="H96" s="10">
        <f>reform_curr!I93/1000</f>
        <v>11287.187190579602</v>
      </c>
      <c r="I96" s="10">
        <f>reform_curr!J93/1000</f>
        <v>26963.836010408901</v>
      </c>
      <c r="K96" s="10">
        <f>reform_new3!E93/1000</f>
        <v>11559.997248775</v>
      </c>
      <c r="L96" s="10">
        <f>reform_new3!F93/1000</f>
        <v>8323.1979909332604</v>
      </c>
      <c r="M96" s="10">
        <f>reform_new3!G93/1000</f>
        <v>19883.195289518098</v>
      </c>
      <c r="O96" s="10">
        <f t="shared" si="2"/>
        <v>7080.6407208908022</v>
      </c>
      <c r="P96" s="10">
        <f>O96/(reform_curr!$C93+reform_curr!$D93)*1000</f>
        <v>1622.883502381573</v>
      </c>
      <c r="Q96" s="10">
        <f>O96/reform_curr!$E93*1000</f>
        <v>1174.8200963814172</v>
      </c>
    </row>
    <row r="97" spans="1:17" ht="20" customHeight="1">
      <c r="A97" s="5">
        <f>reform_curr!A94</f>
        <v>136</v>
      </c>
      <c r="B97" s="5" t="str">
        <f>reform_curr!B94</f>
        <v>Langnau am Albis</v>
      </c>
      <c r="C97" s="10">
        <f>reform_curr!G94/1000</f>
        <v>2256407.0150508699</v>
      </c>
      <c r="D97" s="10">
        <f>C97/(reform_curr!C94+reform_curr!D94)*1000</f>
        <v>589140.21280701563</v>
      </c>
      <c r="E97" s="10">
        <f>C97/reform_curr!$E94*1000</f>
        <v>407661.61066863051</v>
      </c>
      <c r="G97" s="10">
        <f>reform_curr!H94/1000</f>
        <v>3747.1442726538598</v>
      </c>
      <c r="H97" s="10">
        <f>reform_curr!I94/1000</f>
        <v>3971.9729122415301</v>
      </c>
      <c r="I97" s="10">
        <f>reform_curr!J94/1000</f>
        <v>7719.1171822283504</v>
      </c>
      <c r="K97" s="10">
        <f>reform_new3!E94/1000</f>
        <v>2951.7370526796003</v>
      </c>
      <c r="L97" s="10">
        <f>reform_new3!F94/1000</f>
        <v>3128.8412725358698</v>
      </c>
      <c r="M97" s="10">
        <f>reform_new3!G94/1000</f>
        <v>6080.5783086761303</v>
      </c>
      <c r="O97" s="10">
        <f t="shared" si="2"/>
        <v>1638.5388735522201</v>
      </c>
      <c r="P97" s="10">
        <f>O97/(reform_curr!$C94+reform_curr!$D94)*1000</f>
        <v>427.81693826428722</v>
      </c>
      <c r="Q97" s="10">
        <f>O97/reform_curr!$E94*1000</f>
        <v>296.03231681160258</v>
      </c>
    </row>
    <row r="98" spans="1:17" ht="20" customHeight="1">
      <c r="A98" s="5">
        <f>reform_curr!A95</f>
        <v>137</v>
      </c>
      <c r="B98" s="5" t="str">
        <f>reform_curr!B95</f>
        <v>Oberrieden</v>
      </c>
      <c r="C98" s="10">
        <f>reform_curr!G95/1000</f>
        <v>2417528.3148682397</v>
      </c>
      <c r="D98" s="10">
        <f>C98/(reform_curr!C95+reform_curr!D95)*1000</f>
        <v>857583.65195751679</v>
      </c>
      <c r="E98" s="10">
        <f>C98/reform_curr!$E95*1000</f>
        <v>611258.73953684943</v>
      </c>
      <c r="G98" s="10">
        <f>reform_curr!H95/1000</f>
        <v>4391.5890122434494</v>
      </c>
      <c r="H98" s="10">
        <f>reform_curr!I95/1000</f>
        <v>3864.5983184089696</v>
      </c>
      <c r="I98" s="10">
        <f>reform_curr!J95/1000</f>
        <v>8256.1873603821405</v>
      </c>
      <c r="K98" s="10">
        <f>reform_new3!E95/1000</f>
        <v>3434.1019385363998</v>
      </c>
      <c r="L98" s="10">
        <f>reform_new3!F95/1000</f>
        <v>3022.0097155451099</v>
      </c>
      <c r="M98" s="10">
        <f>reform_new3!G95/1000</f>
        <v>6456.1116589344101</v>
      </c>
      <c r="O98" s="10">
        <f t="shared" si="2"/>
        <v>1800.0757014477304</v>
      </c>
      <c r="P98" s="10">
        <f>O98/(reform_curr!$C95+reform_curr!$D95)*1000</f>
        <v>638.55115340465784</v>
      </c>
      <c r="Q98" s="10">
        <f>O98/reform_curr!$E95*1000</f>
        <v>455.13924183254881</v>
      </c>
    </row>
    <row r="99" spans="1:17" ht="20" customHeight="1">
      <c r="A99" s="5">
        <f>reform_curr!A96</f>
        <v>138</v>
      </c>
      <c r="B99" s="5" t="str">
        <f>reform_curr!B96</f>
        <v>Richterswil</v>
      </c>
      <c r="C99" s="10">
        <f>reform_curr!G96/1000</f>
        <v>3116558.0002489099</v>
      </c>
      <c r="D99" s="10">
        <f>C99/(reform_curr!C96+reform_curr!D96)*1000</f>
        <v>418273.78878659377</v>
      </c>
      <c r="E99" s="10">
        <f>C99/reform_curr!$E96*1000</f>
        <v>294737.84757413564</v>
      </c>
      <c r="G99" s="10">
        <f>reform_curr!H96/1000</f>
        <v>4243.7966516939596</v>
      </c>
      <c r="H99" s="10">
        <f>reform_curr!I96/1000</f>
        <v>4286.2346091286599</v>
      </c>
      <c r="I99" s="10">
        <f>reform_curr!J96/1000</f>
        <v>8530.0312907102107</v>
      </c>
      <c r="K99" s="10">
        <f>reform_new3!E96/1000</f>
        <v>3535.6671133323403</v>
      </c>
      <c r="L99" s="10">
        <f>reform_new3!F96/1000</f>
        <v>3571.0237810644599</v>
      </c>
      <c r="M99" s="10">
        <f>reform_new3!G96/1000</f>
        <v>7106.6909050659497</v>
      </c>
      <c r="O99" s="10">
        <f t="shared" si="2"/>
        <v>1423.340385644261</v>
      </c>
      <c r="P99" s="10">
        <f>O99/(reform_curr!$C96+reform_curr!$D96)*1000</f>
        <v>191.02675958183613</v>
      </c>
      <c r="Q99" s="10">
        <f>O99/reform_curr!$E96*1000</f>
        <v>134.60756436961046</v>
      </c>
    </row>
    <row r="100" spans="1:17" ht="20" customHeight="1">
      <c r="A100" s="5">
        <f>reform_curr!A97</f>
        <v>139</v>
      </c>
      <c r="B100" s="5" t="str">
        <f>reform_curr!B97</f>
        <v>Rüschlikon</v>
      </c>
      <c r="C100" s="10">
        <f>reform_curr!G97/1000</f>
        <v>13638270.1733435</v>
      </c>
      <c r="D100" s="10">
        <f>C100/(reform_curr!C97+reform_curr!D97)*1000</f>
        <v>4599753.8527296791</v>
      </c>
      <c r="E100" s="10">
        <f>C100/reform_curr!$E97*1000</f>
        <v>3279218.6038334933</v>
      </c>
      <c r="G100" s="10">
        <f>reform_curr!H97/1000</f>
        <v>37624.91531022</v>
      </c>
      <c r="H100" s="10">
        <f>reform_curr!I97/1000</f>
        <v>27466.187910705699</v>
      </c>
      <c r="I100" s="10">
        <f>reform_curr!J97/1000</f>
        <v>65091.104284510206</v>
      </c>
      <c r="K100" s="10">
        <f>reform_new3!E97/1000</f>
        <v>25769.9697328732</v>
      </c>
      <c r="L100" s="10">
        <f>reform_new3!F97/1000</f>
        <v>18812.077696693199</v>
      </c>
      <c r="M100" s="10">
        <f>reform_new3!G97/1000</f>
        <v>44582.046278544403</v>
      </c>
      <c r="O100" s="10">
        <f t="shared" si="2"/>
        <v>20509.058005965802</v>
      </c>
      <c r="P100" s="10">
        <f>O100/(reform_curr!$C97+reform_curr!$D97)*1000</f>
        <v>6917.0516040356833</v>
      </c>
      <c r="Q100" s="10">
        <f>O100/reform_curr!$E97*1000</f>
        <v>4931.2474166784814</v>
      </c>
    </row>
    <row r="101" spans="1:17" ht="20" customHeight="1">
      <c r="A101" s="5">
        <f>reform_curr!A98</f>
        <v>141</v>
      </c>
      <c r="B101" s="5" t="str">
        <f>reform_curr!B98</f>
        <v>Thalwil</v>
      </c>
      <c r="C101" s="10">
        <f>reform_curr!G98/1000</f>
        <v>6309287.9131688401</v>
      </c>
      <c r="D101" s="10">
        <f>C101/(reform_curr!C98+reform_curr!D98)*1000</f>
        <v>644330.87348537997</v>
      </c>
      <c r="E101" s="10">
        <f>C101/reform_curr!$E98*1000</f>
        <v>467216.22579745558</v>
      </c>
      <c r="G101" s="10">
        <f>reform_curr!H98/1000</f>
        <v>10932.641213114399</v>
      </c>
      <c r="H101" s="10">
        <f>reform_curr!I98/1000</f>
        <v>9292.7450562677914</v>
      </c>
      <c r="I101" s="10">
        <f>reform_curr!J98/1000</f>
        <v>20225.386245461097</v>
      </c>
      <c r="K101" s="10">
        <f>reform_new3!E98/1000</f>
        <v>8557.2620260825315</v>
      </c>
      <c r="L101" s="10">
        <f>reform_new3!F98/1000</f>
        <v>7273.6727320243399</v>
      </c>
      <c r="M101" s="10">
        <f>reform_new3!G98/1000</f>
        <v>15830.934736901401</v>
      </c>
      <c r="O101" s="10">
        <f t="shared" ref="O101:O132" si="3">I101-M101</f>
        <v>4394.4515085596959</v>
      </c>
      <c r="P101" s="10">
        <f>O101/(reform_curr!$C98+reform_curr!$D98)*1000</f>
        <v>448.77977007349836</v>
      </c>
      <c r="Q101" s="10">
        <f>O101/reform_curr!$E98*1000</f>
        <v>325.41850626182583</v>
      </c>
    </row>
    <row r="102" spans="1:17" ht="20" customHeight="1">
      <c r="A102" s="5">
        <f>reform_curr!A99</f>
        <v>151</v>
      </c>
      <c r="B102" s="5" t="str">
        <f>reform_curr!B99</f>
        <v>Erlenbach (ZH)</v>
      </c>
      <c r="C102" s="10">
        <f>reform_curr!G99/1000</f>
        <v>7039441.8753401302</v>
      </c>
      <c r="D102" s="10">
        <f>C102/(reform_curr!C99+reform_curr!D99)*1000</f>
        <v>2387060.6562699662</v>
      </c>
      <c r="E102" s="10">
        <f>C102/reform_curr!$E99*1000</f>
        <v>1679656.854053956</v>
      </c>
      <c r="G102" s="10">
        <f>reform_curr!H99/1000</f>
        <v>17384.216441392298</v>
      </c>
      <c r="H102" s="10">
        <f>reform_curr!I99/1000</f>
        <v>13733.5310343439</v>
      </c>
      <c r="I102" s="10">
        <f>reform_curr!J99/1000</f>
        <v>31117.747504891999</v>
      </c>
      <c r="K102" s="10">
        <f>reform_new3!E99/1000</f>
        <v>12413.172900138101</v>
      </c>
      <c r="L102" s="10">
        <f>reform_new3!F99/1000</f>
        <v>9806.4065542594908</v>
      </c>
      <c r="M102" s="10">
        <f>reform_new3!G99/1000</f>
        <v>22219.579324930703</v>
      </c>
      <c r="O102" s="10">
        <f t="shared" si="3"/>
        <v>8898.1681799612961</v>
      </c>
      <c r="P102" s="10">
        <f>O102/(reform_curr!$C99+reform_curr!$D99)*1000</f>
        <v>3017.3510274538135</v>
      </c>
      <c r="Q102" s="10">
        <f>O102/reform_curr!$E99*1000</f>
        <v>2123.1611023529699</v>
      </c>
    </row>
    <row r="103" spans="1:17" ht="20" customHeight="1">
      <c r="A103" s="5">
        <f>reform_curr!A100</f>
        <v>152</v>
      </c>
      <c r="B103" s="5" t="str">
        <f>reform_curr!B100</f>
        <v>Herrliberg</v>
      </c>
      <c r="C103" s="10">
        <f>reform_curr!G100/1000</f>
        <v>8400240.3366088197</v>
      </c>
      <c r="D103" s="10">
        <f>C103/(reform_curr!C100+reform_curr!D100)*1000</f>
        <v>2509781.9948039497</v>
      </c>
      <c r="E103" s="10">
        <f>C103/reform_curr!$E100*1000</f>
        <v>1753703.6193337829</v>
      </c>
      <c r="G103" s="10">
        <f>reform_curr!H100/1000</f>
        <v>20560.627351773299</v>
      </c>
      <c r="H103" s="10">
        <f>reform_curr!I100/1000</f>
        <v>16037.289209750601</v>
      </c>
      <c r="I103" s="10">
        <f>reform_curr!J100/1000</f>
        <v>36597.916639810501</v>
      </c>
      <c r="K103" s="10">
        <f>reform_new3!E100/1000</f>
        <v>14712.936608246</v>
      </c>
      <c r="L103" s="10">
        <f>reform_new3!F100/1000</f>
        <v>11476.0905446861</v>
      </c>
      <c r="M103" s="10">
        <f>reform_new3!G100/1000</f>
        <v>26189.026987757399</v>
      </c>
      <c r="O103" s="10">
        <f t="shared" si="3"/>
        <v>10408.889652053102</v>
      </c>
      <c r="P103" s="10">
        <f>O103/(reform_curr!$C100+reform_curr!$D100)*1000</f>
        <v>3109.9162390358833</v>
      </c>
      <c r="Q103" s="10">
        <f>O103/reform_curr!$E100*1000</f>
        <v>2173.0458563785178</v>
      </c>
    </row>
    <row r="104" spans="1:17" ht="20" customHeight="1">
      <c r="A104" s="5">
        <f>reform_curr!A101</f>
        <v>153</v>
      </c>
      <c r="B104" s="5" t="str">
        <f>reform_curr!B101</f>
        <v>Hombrechtikon</v>
      </c>
      <c r="C104" s="10">
        <f>reform_curr!G101/1000</f>
        <v>2417702.5756166303</v>
      </c>
      <c r="D104" s="10">
        <f>C104/(reform_curr!C101+reform_curr!D101)*1000</f>
        <v>506431.20561722456</v>
      </c>
      <c r="E104" s="10">
        <f>C104/reform_curr!$E101*1000</f>
        <v>356751.15473168518</v>
      </c>
      <c r="G104" s="10">
        <f>reform_curr!H101/1000</f>
        <v>4040.84481692896</v>
      </c>
      <c r="H104" s="10">
        <f>reform_curr!I101/1000</f>
        <v>4808.60535072934</v>
      </c>
      <c r="I104" s="10">
        <f>reform_curr!J101/1000</f>
        <v>8849.4501565621504</v>
      </c>
      <c r="K104" s="10">
        <f>reform_new3!E101/1000</f>
        <v>3111.9670234122796</v>
      </c>
      <c r="L104" s="10">
        <f>reform_new3!F101/1000</f>
        <v>3703.2407603194702</v>
      </c>
      <c r="M104" s="10">
        <f>reform_new3!G101/1000</f>
        <v>6815.2078381563206</v>
      </c>
      <c r="O104" s="10">
        <f t="shared" si="3"/>
        <v>2034.2423184058298</v>
      </c>
      <c r="P104" s="10">
        <f>O104/(reform_curr!$C101+reform_curr!$D101)*1000</f>
        <v>426.10857109464382</v>
      </c>
      <c r="Q104" s="10">
        <f>O104/reform_curr!$E101*1000</f>
        <v>300.1685581239235</v>
      </c>
    </row>
    <row r="105" spans="1:17" ht="20" customHeight="1">
      <c r="A105" s="5">
        <f>reform_curr!A102</f>
        <v>154</v>
      </c>
      <c r="B105" s="5" t="str">
        <f>reform_curr!B102</f>
        <v>Küsnacht (ZH)</v>
      </c>
      <c r="C105" s="10">
        <f>reform_curr!G102/1000</f>
        <v>26907827.6957273</v>
      </c>
      <c r="D105" s="10">
        <f>C105/(reform_curr!C102+reform_curr!D102)*1000</f>
        <v>3485018.4815085223</v>
      </c>
      <c r="E105" s="10">
        <f>C105/reform_curr!$E102*1000</f>
        <v>2493081.4134834893</v>
      </c>
      <c r="G105" s="10">
        <f>reform_curr!H102/1000</f>
        <v>70856.036046601002</v>
      </c>
      <c r="H105" s="10">
        <f>reform_curr!I102/1000</f>
        <v>54559.1478322279</v>
      </c>
      <c r="I105" s="10">
        <f>reform_curr!J102/1000</f>
        <v>125415.18362985601</v>
      </c>
      <c r="K105" s="10">
        <f>reform_new3!E102/1000</f>
        <v>49461.796058710097</v>
      </c>
      <c r="L105" s="10">
        <f>reform_new3!F102/1000</f>
        <v>38085.582990987103</v>
      </c>
      <c r="M105" s="10">
        <f>reform_new3!G102/1000</f>
        <v>87547.378852453097</v>
      </c>
      <c r="O105" s="10">
        <f t="shared" si="3"/>
        <v>37867.804777402911</v>
      </c>
      <c r="P105" s="10">
        <f>O105/(reform_curr!$C102+reform_curr!$D102)*1000</f>
        <v>4904.5207586326778</v>
      </c>
      <c r="Q105" s="10">
        <f>O105/reform_curr!$E102*1000</f>
        <v>3508.552281794025</v>
      </c>
    </row>
    <row r="106" spans="1:17" ht="20" customHeight="1">
      <c r="A106" s="5">
        <f>reform_curr!A103</f>
        <v>155</v>
      </c>
      <c r="B106" s="5" t="str">
        <f>reform_curr!B103</f>
        <v>Männedorf</v>
      </c>
      <c r="C106" s="10">
        <f>reform_curr!G103/1000</f>
        <v>3787991.2235620297</v>
      </c>
      <c r="D106" s="10">
        <f>C106/(reform_curr!C103+reform_curr!D103)*1000</f>
        <v>623229.88212603319</v>
      </c>
      <c r="E106" s="10">
        <f>C106/reform_curr!$E103*1000</f>
        <v>439799.2828935365</v>
      </c>
      <c r="G106" s="10">
        <f>reform_curr!H103/1000</f>
        <v>6041.7925087200092</v>
      </c>
      <c r="H106" s="10">
        <f>reform_curr!I103/1000</f>
        <v>5739.70288709338</v>
      </c>
      <c r="I106" s="10">
        <f>reform_curr!J103/1000</f>
        <v>11781.4953896682</v>
      </c>
      <c r="K106" s="10">
        <f>reform_new3!E103/1000</f>
        <v>4874.6911119966198</v>
      </c>
      <c r="L106" s="10">
        <f>reform_new3!F103/1000</f>
        <v>4630.9565640380906</v>
      </c>
      <c r="M106" s="10">
        <f>reform_new3!G103/1000</f>
        <v>9505.6476904433894</v>
      </c>
      <c r="O106" s="10">
        <f t="shared" si="3"/>
        <v>2275.8476992248106</v>
      </c>
      <c r="P106" s="10">
        <f>O106/(reform_curr!$C103+reform_curr!$D103)*1000</f>
        <v>374.44022692083098</v>
      </c>
      <c r="Q106" s="10">
        <f>O106/reform_curr!$E103*1000</f>
        <v>264.23402986471734</v>
      </c>
    </row>
    <row r="107" spans="1:17" ht="20" customHeight="1">
      <c r="A107" s="5">
        <f>reform_curr!A104</f>
        <v>156</v>
      </c>
      <c r="B107" s="5" t="str">
        <f>reform_curr!B104</f>
        <v>Meilen</v>
      </c>
      <c r="C107" s="10">
        <f>reform_curr!G104/1000</f>
        <v>12845995.4533184</v>
      </c>
      <c r="D107" s="10">
        <f>C107/(reform_curr!C104+reform_curr!D104)*1000</f>
        <v>1682954.9919190882</v>
      </c>
      <c r="E107" s="10">
        <f>C107/reform_curr!$E104*1000</f>
        <v>1194976.321238921</v>
      </c>
      <c r="G107" s="10">
        <f>reform_curr!H104/1000</f>
        <v>30238.612792805299</v>
      </c>
      <c r="H107" s="10">
        <f>reform_curr!I104/1000</f>
        <v>25400.434308243101</v>
      </c>
      <c r="I107" s="10">
        <f>reform_curr!J104/1000</f>
        <v>55639.047147527599</v>
      </c>
      <c r="K107" s="10">
        <f>reform_new3!E104/1000</f>
        <v>21801.4111823846</v>
      </c>
      <c r="L107" s="10">
        <f>reform_new3!F104/1000</f>
        <v>18313.185573904</v>
      </c>
      <c r="M107" s="10">
        <f>reform_new3!G104/1000</f>
        <v>40114.596804702996</v>
      </c>
      <c r="O107" s="10">
        <f t="shared" si="3"/>
        <v>15524.450342824603</v>
      </c>
      <c r="P107" s="10">
        <f>O107/(reform_curr!$C104+reform_curr!$D104)*1000</f>
        <v>2033.8596020993846</v>
      </c>
      <c r="Q107" s="10">
        <f>O107/reform_curr!$E104*1000</f>
        <v>1444.1349156115909</v>
      </c>
    </row>
    <row r="108" spans="1:17" ht="20" customHeight="1">
      <c r="A108" s="5">
        <f>reform_curr!A105</f>
        <v>157</v>
      </c>
      <c r="B108" s="5" t="str">
        <f>reform_curr!B105</f>
        <v>Oetwil am See</v>
      </c>
      <c r="C108" s="10">
        <f>reform_curr!G105/1000</f>
        <v>671466.17193367297</v>
      </c>
      <c r="D108" s="10">
        <f>C108/(reform_curr!C105+reform_curr!D105)*1000</f>
        <v>267409.86536585941</v>
      </c>
      <c r="E108" s="10">
        <f>C108/reform_curr!$E105*1000</f>
        <v>189733.30656503898</v>
      </c>
      <c r="G108" s="10">
        <f>reform_curr!H105/1000</f>
        <v>740.73858937777493</v>
      </c>
      <c r="H108" s="10">
        <f>reform_curr!I105/1000</f>
        <v>881.47892235311792</v>
      </c>
      <c r="I108" s="10">
        <f>reform_curr!J105/1000</f>
        <v>1622.2175173140101</v>
      </c>
      <c r="K108" s="10">
        <f>reform_new3!E105/1000</f>
        <v>636.88920759062398</v>
      </c>
      <c r="L108" s="10">
        <f>reform_new3!F105/1000</f>
        <v>757.898155655697</v>
      </c>
      <c r="M108" s="10">
        <f>reform_new3!G105/1000</f>
        <v>1394.78736638951</v>
      </c>
      <c r="O108" s="10">
        <f t="shared" si="3"/>
        <v>227.43015092450014</v>
      </c>
      <c r="P108" s="10">
        <f>O108/(reform_curr!$C105+reform_curr!$D105)*1000</f>
        <v>90.573536807845542</v>
      </c>
      <c r="Q108" s="10">
        <f>O108/reform_curr!$E105*1000</f>
        <v>64.263959006640334</v>
      </c>
    </row>
    <row r="109" spans="1:17" ht="20" customHeight="1">
      <c r="A109" s="5">
        <f>reform_curr!A106</f>
        <v>158</v>
      </c>
      <c r="B109" s="5" t="str">
        <f>reform_curr!B106</f>
        <v>Stäfa</v>
      </c>
      <c r="C109" s="10">
        <f>reform_curr!G106/1000</f>
        <v>6776232.3659020504</v>
      </c>
      <c r="D109" s="10">
        <f>C109/(reform_curr!C106+reform_curr!D106)*1000</f>
        <v>827075.84107189672</v>
      </c>
      <c r="E109" s="10">
        <f>C109/reform_curr!$E106*1000</f>
        <v>589647.78679969115</v>
      </c>
      <c r="G109" s="10">
        <f>reform_curr!H106/1000</f>
        <v>12975.013239265401</v>
      </c>
      <c r="H109" s="10">
        <f>reform_curr!I106/1000</f>
        <v>11418.0115971836</v>
      </c>
      <c r="I109" s="10">
        <f>reform_curr!J106/1000</f>
        <v>24393.024793106899</v>
      </c>
      <c r="K109" s="10">
        <f>reform_new3!E106/1000</f>
        <v>9864.1776685022905</v>
      </c>
      <c r="L109" s="10">
        <f>reform_new3!F106/1000</f>
        <v>8680.4762918641991</v>
      </c>
      <c r="M109" s="10">
        <f>reform_new3!G106/1000</f>
        <v>18544.654106218</v>
      </c>
      <c r="O109" s="10">
        <f t="shared" si="3"/>
        <v>5848.3706868888985</v>
      </c>
      <c r="P109" s="10">
        <f>O109/(reform_curr!$C106+reform_curr!$D106)*1000</f>
        <v>713.82530048686669</v>
      </c>
      <c r="Q109" s="10">
        <f>O109/reform_curr!$E106*1000</f>
        <v>508.90799572649661</v>
      </c>
    </row>
    <row r="110" spans="1:17" ht="20" customHeight="1">
      <c r="A110" s="5">
        <f>reform_curr!A107</f>
        <v>159</v>
      </c>
      <c r="B110" s="5" t="str">
        <f>reform_curr!B107</f>
        <v>Uetikon am See</v>
      </c>
      <c r="C110" s="10">
        <f>reform_curr!G107/1000</f>
        <v>3133803.49842272</v>
      </c>
      <c r="D110" s="10">
        <f>C110/(reform_curr!C107+reform_curr!D107)*1000</f>
        <v>923608.45812635426</v>
      </c>
      <c r="E110" s="10">
        <f>C110/reform_curr!$E107*1000</f>
        <v>646811.86757950881</v>
      </c>
      <c r="G110" s="10">
        <f>reform_curr!H107/1000</f>
        <v>6284.4797284156502</v>
      </c>
      <c r="H110" s="10">
        <f>reform_curr!I107/1000</f>
        <v>5467.49738474474</v>
      </c>
      <c r="I110" s="10">
        <f>reform_curr!J107/1000</f>
        <v>11751.977157646099</v>
      </c>
      <c r="K110" s="10">
        <f>reform_new3!E107/1000</f>
        <v>4714.3708660495104</v>
      </c>
      <c r="L110" s="10">
        <f>reform_new3!F107/1000</f>
        <v>4101.5026595727204</v>
      </c>
      <c r="M110" s="10">
        <f>reform_new3!G107/1000</f>
        <v>8815.8735111911792</v>
      </c>
      <c r="O110" s="10">
        <f t="shared" si="3"/>
        <v>2936.1036464549197</v>
      </c>
      <c r="P110" s="10">
        <f>O110/(reform_curr!$C107+reform_curr!$D107)*1000</f>
        <v>865.34148141907451</v>
      </c>
      <c r="Q110" s="10">
        <f>O110/reform_curr!$E107*1000</f>
        <v>606.0069445727388</v>
      </c>
    </row>
    <row r="111" spans="1:17" ht="20" customHeight="1">
      <c r="A111" s="5">
        <f>reform_curr!A108</f>
        <v>160</v>
      </c>
      <c r="B111" s="5" t="str">
        <f>reform_curr!B108</f>
        <v>Zumikon</v>
      </c>
      <c r="C111" s="10">
        <f>reform_curr!G108/1000</f>
        <v>8298461.2418146897</v>
      </c>
      <c r="D111" s="10">
        <f>C111/(reform_curr!C108+reform_curr!D108)*1000</f>
        <v>3056523.4776481362</v>
      </c>
      <c r="E111" s="10">
        <f>C111/reform_curr!$E108*1000</f>
        <v>2128356.3072107434</v>
      </c>
      <c r="G111" s="10">
        <f>reform_curr!H108/1000</f>
        <v>21250.745408645802</v>
      </c>
      <c r="H111" s="10">
        <f>reform_curr!I108/1000</f>
        <v>18063.133539975403</v>
      </c>
      <c r="I111" s="10">
        <f>reform_curr!J108/1000</f>
        <v>39313.8791082229</v>
      </c>
      <c r="K111" s="10">
        <f>reform_new3!E108/1000</f>
        <v>15015.878102709601</v>
      </c>
      <c r="L111" s="10">
        <f>reform_new3!F108/1000</f>
        <v>12763.4963855887</v>
      </c>
      <c r="M111" s="10">
        <f>reform_new3!G108/1000</f>
        <v>27779.3743875863</v>
      </c>
      <c r="O111" s="10">
        <f t="shared" si="3"/>
        <v>11534.5047206366</v>
      </c>
      <c r="P111" s="10">
        <f>O111/(reform_curr!$C108+reform_curr!$D108)*1000</f>
        <v>4248.4363611921181</v>
      </c>
      <c r="Q111" s="10">
        <f>O111/reform_curr!$E108*1000</f>
        <v>2958.323857562606</v>
      </c>
    </row>
    <row r="112" spans="1:17" ht="20" customHeight="1">
      <c r="A112" s="5">
        <f>reform_curr!A109</f>
        <v>161</v>
      </c>
      <c r="B112" s="5" t="str">
        <f>reform_curr!B109</f>
        <v>Zollikon</v>
      </c>
      <c r="C112" s="10">
        <f>reform_curr!G109/1000</f>
        <v>16660041.160995599</v>
      </c>
      <c r="D112" s="10">
        <f>C112/(reform_curr!C109+reform_curr!D109)*1000</f>
        <v>2341866.9048349168</v>
      </c>
      <c r="E112" s="10">
        <f>C112/reform_curr!$E109*1000</f>
        <v>1700004.2001015919</v>
      </c>
      <c r="G112" s="10">
        <f>reform_curr!H109/1000</f>
        <v>41322.505149511599</v>
      </c>
      <c r="H112" s="10">
        <f>reform_curr!I109/1000</f>
        <v>35124.129267820201</v>
      </c>
      <c r="I112" s="10">
        <f>reform_curr!J109/1000</f>
        <v>76446.634358932904</v>
      </c>
      <c r="K112" s="10">
        <f>reform_new3!E109/1000</f>
        <v>29439.886371755802</v>
      </c>
      <c r="L112" s="10">
        <f>reform_new3!F109/1000</f>
        <v>25023.9035139234</v>
      </c>
      <c r="M112" s="10">
        <f>reform_new3!G109/1000</f>
        <v>54463.7897419812</v>
      </c>
      <c r="O112" s="10">
        <f t="shared" si="3"/>
        <v>21982.844616951705</v>
      </c>
      <c r="P112" s="10">
        <f>O112/(reform_curr!$C109+reform_curr!$D109)*1000</f>
        <v>3090.0821783738693</v>
      </c>
      <c r="Q112" s="10">
        <f>O112/reform_curr!$E109*1000</f>
        <v>2243.1474098930312</v>
      </c>
    </row>
    <row r="113" spans="1:17" ht="20" customHeight="1">
      <c r="A113" s="5">
        <f>reform_curr!A110</f>
        <v>172</v>
      </c>
      <c r="B113" s="5" t="str">
        <f>reform_curr!B110</f>
        <v>Fehraltorf</v>
      </c>
      <c r="C113" s="10">
        <f>reform_curr!G110/1000</f>
        <v>1263189.3226315801</v>
      </c>
      <c r="D113" s="10">
        <f>C113/(reform_curr!C110+reform_curr!D110)*1000</f>
        <v>361427.56012348505</v>
      </c>
      <c r="E113" s="10">
        <f>C113/reform_curr!$E110*1000</f>
        <v>251681.47492161387</v>
      </c>
      <c r="G113" s="10">
        <f>reform_curr!H110/1000</f>
        <v>1477.7433377943</v>
      </c>
      <c r="H113" s="10">
        <f>reform_curr!I110/1000</f>
        <v>1581.1853636437602</v>
      </c>
      <c r="I113" s="10">
        <f>reform_curr!J110/1000</f>
        <v>3058.9287054514803</v>
      </c>
      <c r="K113" s="10">
        <f>reform_new3!E110/1000</f>
        <v>1267.93070840528</v>
      </c>
      <c r="L113" s="10">
        <f>reform_new3!F110/1000</f>
        <v>1356.6858579889501</v>
      </c>
      <c r="M113" s="10">
        <f>reform_new3!G110/1000</f>
        <v>2624.6165615503701</v>
      </c>
      <c r="O113" s="10">
        <f t="shared" si="3"/>
        <v>434.31214390111018</v>
      </c>
      <c r="P113" s="10">
        <f>O113/(reform_curr!$C110+reform_curr!$D110)*1000</f>
        <v>124.26670784008876</v>
      </c>
      <c r="Q113" s="10">
        <f>O113/reform_curr!$E110*1000</f>
        <v>86.533601096057026</v>
      </c>
    </row>
    <row r="114" spans="1:17" ht="20" customHeight="1">
      <c r="A114" s="5">
        <f>reform_curr!A111</f>
        <v>173</v>
      </c>
      <c r="B114" s="5" t="str">
        <f>reform_curr!B111</f>
        <v>Hittnau</v>
      </c>
      <c r="C114" s="10">
        <f>reform_curr!G111/1000</f>
        <v>665728.37682226393</v>
      </c>
      <c r="D114" s="10">
        <f>C114/(reform_curr!C111+reform_curr!D111)*1000</f>
        <v>330058.68954995729</v>
      </c>
      <c r="E114" s="10">
        <f>C114/reform_curr!$E111*1000</f>
        <v>229719.93679167147</v>
      </c>
      <c r="G114" s="10">
        <f>reform_curr!H111/1000</f>
        <v>711.49142594737498</v>
      </c>
      <c r="H114" s="10">
        <f>reform_curr!I111/1000</f>
        <v>825.33005351111194</v>
      </c>
      <c r="I114" s="10">
        <f>reform_curr!J111/1000</f>
        <v>1536.82148196819</v>
      </c>
      <c r="K114" s="10">
        <f>reform_new3!E111/1000</f>
        <v>616.795808960199</v>
      </c>
      <c r="L114" s="10">
        <f>reform_new3!F111/1000</f>
        <v>715.48313423770594</v>
      </c>
      <c r="M114" s="10">
        <f>reform_new3!G111/1000</f>
        <v>1332.27894626325</v>
      </c>
      <c r="O114" s="10">
        <f t="shared" si="3"/>
        <v>204.54253570494006</v>
      </c>
      <c r="P114" s="10">
        <f>O114/(reform_curr!$C111+reform_curr!$D111)*1000</f>
        <v>101.40928889684683</v>
      </c>
      <c r="Q114" s="10">
        <f>O114/reform_curr!$E111*1000</f>
        <v>70.580585129378903</v>
      </c>
    </row>
    <row r="115" spans="1:17" ht="20" customHeight="1">
      <c r="A115" s="5">
        <f>reform_curr!A112</f>
        <v>176</v>
      </c>
      <c r="B115" s="5" t="str">
        <f>reform_curr!B112</f>
        <v>Lindau</v>
      </c>
      <c r="C115" s="10">
        <f>reform_curr!G112/1000</f>
        <v>1192096.3220453898</v>
      </c>
      <c r="D115" s="10">
        <f>C115/(reform_curr!C112+reform_curr!D112)*1000</f>
        <v>408112.40056329675</v>
      </c>
      <c r="E115" s="10">
        <f>C115/reform_curr!$E112*1000</f>
        <v>279310.29101344652</v>
      </c>
      <c r="G115" s="10">
        <f>reform_curr!H112/1000</f>
        <v>1560.2098350405099</v>
      </c>
      <c r="H115" s="10">
        <f>reform_curr!I112/1000</f>
        <v>1685.0266308908099</v>
      </c>
      <c r="I115" s="10">
        <f>reform_curr!J112/1000</f>
        <v>3245.2364782862596</v>
      </c>
      <c r="K115" s="10">
        <f>reform_new3!E112/1000</f>
        <v>1297.41128455936</v>
      </c>
      <c r="L115" s="10">
        <f>reform_new3!F112/1000</f>
        <v>1401.20418747237</v>
      </c>
      <c r="M115" s="10">
        <f>reform_new3!G112/1000</f>
        <v>2698.61548537516</v>
      </c>
      <c r="O115" s="10">
        <f t="shared" si="3"/>
        <v>546.62099291109962</v>
      </c>
      <c r="P115" s="10">
        <f>O115/(reform_curr!$C112+reform_curr!$D112)*1000</f>
        <v>187.13488288637438</v>
      </c>
      <c r="Q115" s="10">
        <f>O115/reform_curr!$E112*1000</f>
        <v>128.07427200353789</v>
      </c>
    </row>
    <row r="116" spans="1:17" ht="20" customHeight="1">
      <c r="A116" s="5">
        <f>reform_curr!A113</f>
        <v>177</v>
      </c>
      <c r="B116" s="5" t="str">
        <f>reform_curr!B113</f>
        <v>Pfäffikon</v>
      </c>
      <c r="C116" s="10">
        <f>reform_curr!G113/1000</f>
        <v>2831545.1702854801</v>
      </c>
      <c r="D116" s="10">
        <f>C116/(reform_curr!C113+reform_curr!D113)*1000</f>
        <v>427467.56797788042</v>
      </c>
      <c r="E116" s="10">
        <f>C116/reform_curr!$E113*1000</f>
        <v>303846.46102430305</v>
      </c>
      <c r="G116" s="10">
        <f>reform_curr!H113/1000</f>
        <v>3940.0491225411797</v>
      </c>
      <c r="H116" s="10">
        <f>reform_curr!I113/1000</f>
        <v>4334.0540289590599</v>
      </c>
      <c r="I116" s="10">
        <f>reform_curr!J113/1000</f>
        <v>8274.10310802194</v>
      </c>
      <c r="K116" s="10">
        <f>reform_new3!E113/1000</f>
        <v>3230.9671098683402</v>
      </c>
      <c r="L116" s="10">
        <f>reform_new3!F113/1000</f>
        <v>3554.0638320350599</v>
      </c>
      <c r="M116" s="10">
        <f>reform_new3!G113/1000</f>
        <v>6785.03094083833</v>
      </c>
      <c r="O116" s="10">
        <f t="shared" si="3"/>
        <v>1489.07216718361</v>
      </c>
      <c r="P116" s="10">
        <f>O116/(reform_curr!$C113+reform_curr!$D113)*1000</f>
        <v>224.79954214728411</v>
      </c>
      <c r="Q116" s="10">
        <f>O116/reform_curr!$E113*1000</f>
        <v>159.78883648284258</v>
      </c>
    </row>
    <row r="117" spans="1:17" ht="20" customHeight="1">
      <c r="A117" s="5">
        <f>reform_curr!A114</f>
        <v>178</v>
      </c>
      <c r="B117" s="5" t="str">
        <f>reform_curr!B114</f>
        <v>Russikon</v>
      </c>
      <c r="C117" s="10">
        <f>reform_curr!G114/1000</f>
        <v>1179535.9163144701</v>
      </c>
      <c r="D117" s="10">
        <f>C117/(reform_curr!C114+reform_curr!D114)*1000</f>
        <v>508639.89491783961</v>
      </c>
      <c r="E117" s="10">
        <f>C117/reform_curr!$E114*1000</f>
        <v>344490.62976474012</v>
      </c>
      <c r="G117" s="10">
        <f>reform_curr!H114/1000</f>
        <v>1540.0980071603599</v>
      </c>
      <c r="H117" s="10">
        <f>reform_curr!I114/1000</f>
        <v>1740.31075510242</v>
      </c>
      <c r="I117" s="10">
        <f>reform_curr!J114/1000</f>
        <v>3280.4087709220603</v>
      </c>
      <c r="K117" s="10">
        <f>reform_new3!E114/1000</f>
        <v>1301.9522885721001</v>
      </c>
      <c r="L117" s="10">
        <f>reform_new3!F114/1000</f>
        <v>1471.20608602942</v>
      </c>
      <c r="M117" s="10">
        <f>reform_new3!G114/1000</f>
        <v>2773.1583738033</v>
      </c>
      <c r="O117" s="10">
        <f t="shared" si="3"/>
        <v>507.25039711876025</v>
      </c>
      <c r="P117" s="10">
        <f>O117/(reform_curr!$C114+reform_curr!$D114)*1000</f>
        <v>218.7366956096422</v>
      </c>
      <c r="Q117" s="10">
        <f>O117/reform_curr!$E114*1000</f>
        <v>148.14555990617998</v>
      </c>
    </row>
    <row r="118" spans="1:17" ht="20" customHeight="1">
      <c r="A118" s="5">
        <f>reform_curr!A115</f>
        <v>180</v>
      </c>
      <c r="B118" s="5" t="str">
        <f>reform_curr!B115</f>
        <v>Weisslingen</v>
      </c>
      <c r="C118" s="10">
        <f>reform_curr!G115/1000</f>
        <v>920211.24041075597</v>
      </c>
      <c r="D118" s="10">
        <f>C118/(reform_curr!C115+reform_curr!D115)*1000</f>
        <v>511228.46689486445</v>
      </c>
      <c r="E118" s="10">
        <f>C118/reform_curr!$E115*1000</f>
        <v>350556.66301362135</v>
      </c>
      <c r="G118" s="10">
        <f>reform_curr!H115/1000</f>
        <v>1332.46380498242</v>
      </c>
      <c r="H118" s="10">
        <f>reform_curr!I115/1000</f>
        <v>1412.41163441348</v>
      </c>
      <c r="I118" s="10">
        <f>reform_curr!J115/1000</f>
        <v>2744.8754498538901</v>
      </c>
      <c r="K118" s="10">
        <f>reform_new3!E115/1000</f>
        <v>1083.9313671252698</v>
      </c>
      <c r="L118" s="10">
        <f>reform_new3!F115/1000</f>
        <v>1148.9672506763</v>
      </c>
      <c r="M118" s="10">
        <f>reform_new3!G115/1000</f>
        <v>2232.8986062101098</v>
      </c>
      <c r="O118" s="10">
        <f t="shared" si="3"/>
        <v>511.97684364378028</v>
      </c>
      <c r="P118" s="10">
        <f>O118/(reform_curr!$C115+reform_curr!$D115)*1000</f>
        <v>284.43157980210015</v>
      </c>
      <c r="Q118" s="10">
        <f>O118/reform_curr!$E115*1000</f>
        <v>195.03879757858297</v>
      </c>
    </row>
    <row r="119" spans="1:17" ht="20" customHeight="1">
      <c r="A119" s="5">
        <f>reform_curr!A116</f>
        <v>181</v>
      </c>
      <c r="B119" s="5" t="str">
        <f>reform_curr!B116</f>
        <v>Wila</v>
      </c>
      <c r="C119" s="10">
        <f>reform_curr!G116/1000</f>
        <v>345416.58379014896</v>
      </c>
      <c r="D119" s="10">
        <f>C119/(reform_curr!C116+reform_curr!D116)*1000</f>
        <v>305678.39273464511</v>
      </c>
      <c r="E119" s="10">
        <f>C119/reform_curr!$E116*1000</f>
        <v>215481.33736129067</v>
      </c>
      <c r="G119" s="10">
        <f>reform_curr!H116/1000</f>
        <v>355.53751962164</v>
      </c>
      <c r="H119" s="10">
        <f>reform_curr!I116/1000</f>
        <v>462.198776132673</v>
      </c>
      <c r="I119" s="10">
        <f>reform_curr!J116/1000</f>
        <v>817.73629640257298</v>
      </c>
      <c r="K119" s="10">
        <f>reform_new3!E116/1000</f>
        <v>303.785260114908</v>
      </c>
      <c r="L119" s="10">
        <f>reform_new3!F116/1000</f>
        <v>394.92083851253898</v>
      </c>
      <c r="M119" s="10">
        <f>reform_new3!G116/1000</f>
        <v>698.70610019648007</v>
      </c>
      <c r="O119" s="10">
        <f t="shared" si="3"/>
        <v>119.03019620609291</v>
      </c>
      <c r="P119" s="10">
        <f>O119/(reform_curr!$C116+reform_curr!$D116)*1000</f>
        <v>105.33645681955124</v>
      </c>
      <c r="Q119" s="10">
        <f>O119/reform_curr!$E116*1000</f>
        <v>74.254645169115975</v>
      </c>
    </row>
    <row r="120" spans="1:17" ht="20" customHeight="1">
      <c r="A120" s="5">
        <f>reform_curr!A117</f>
        <v>182</v>
      </c>
      <c r="B120" s="5" t="str">
        <f>reform_curr!B117</f>
        <v>Wildberg</v>
      </c>
      <c r="C120" s="10">
        <f>reform_curr!G117/1000</f>
        <v>191501</v>
      </c>
      <c r="D120" s="10">
        <f>C120/(reform_curr!C117+reform_curr!D117)*1000</f>
        <v>353322.87822878233</v>
      </c>
      <c r="E120" s="10">
        <f>C120/reform_curr!$E117*1000</f>
        <v>245199.74391805378</v>
      </c>
      <c r="G120" s="10">
        <f>reform_curr!H117/1000</f>
        <v>185.85387796306603</v>
      </c>
      <c r="H120" s="10">
        <f>reform_curr!I117/1000</f>
        <v>236.03442390942502</v>
      </c>
      <c r="I120" s="10">
        <f>reform_curr!J117/1000</f>
        <v>421.88829949665001</v>
      </c>
      <c r="K120" s="10">
        <f>reform_new3!E117/1000</f>
        <v>163.99014534068098</v>
      </c>
      <c r="L120" s="10">
        <f>reform_new3!F117/1000</f>
        <v>208.267484796047</v>
      </c>
      <c r="M120" s="10">
        <f>reform_new3!G117/1000</f>
        <v>372.257629310607</v>
      </c>
      <c r="O120" s="10">
        <f t="shared" si="3"/>
        <v>49.630670186043005</v>
      </c>
      <c r="P120" s="10">
        <f>O120/(reform_curr!$C117+reform_curr!$D117)*1000</f>
        <v>91.56950218827123</v>
      </c>
      <c r="Q120" s="10">
        <f>O120/reform_curr!$E117*1000</f>
        <v>63.547593067916786</v>
      </c>
    </row>
    <row r="121" spans="1:17" ht="20" customHeight="1">
      <c r="A121" s="5">
        <f>reform_curr!A118</f>
        <v>191</v>
      </c>
      <c r="B121" s="5" t="str">
        <f>reform_curr!B118</f>
        <v>Dübendorf</v>
      </c>
      <c r="C121" s="10">
        <f>reform_curr!G118/1000</f>
        <v>4972334.3074468803</v>
      </c>
      <c r="D121" s="10">
        <f>C121/(reform_curr!C118+reform_curr!D118)*1000</f>
        <v>328619.01443704189</v>
      </c>
      <c r="E121" s="10">
        <f>C121/reform_curr!$E118*1000</f>
        <v>240546.38418300421</v>
      </c>
      <c r="G121" s="10">
        <f>reform_curr!H118/1000</f>
        <v>7040.4638160519598</v>
      </c>
      <c r="H121" s="10">
        <f>reform_curr!I118/1000</f>
        <v>6970.0591755793703</v>
      </c>
      <c r="I121" s="10">
        <f>reform_curr!J118/1000</f>
        <v>14010.5230246132</v>
      </c>
      <c r="K121" s="10">
        <f>reform_new3!E118/1000</f>
        <v>5671.3146181766206</v>
      </c>
      <c r="L121" s="10">
        <f>reform_new3!F118/1000</f>
        <v>5614.60147597368</v>
      </c>
      <c r="M121" s="10">
        <f>reform_new3!G118/1000</f>
        <v>11285.9161293706</v>
      </c>
      <c r="O121" s="10">
        <f t="shared" si="3"/>
        <v>2724.6068952425994</v>
      </c>
      <c r="P121" s="10">
        <f>O121/(reform_curr!$C118+reform_curr!$D118)*1000</f>
        <v>180.06786697789966</v>
      </c>
      <c r="Q121" s="10">
        <f>O121/reform_curr!$E118*1000</f>
        <v>131.80818031264087</v>
      </c>
    </row>
    <row r="122" spans="1:17" ht="20" customHeight="1">
      <c r="A122" s="5">
        <f>reform_curr!A119</f>
        <v>192</v>
      </c>
      <c r="B122" s="5" t="str">
        <f>reform_curr!B119</f>
        <v>Egg</v>
      </c>
      <c r="C122" s="10">
        <f>reform_curr!G119/1000</f>
        <v>2766237.2088955799</v>
      </c>
      <c r="D122" s="10">
        <f>C122/(reform_curr!C119+reform_curr!D119)*1000</f>
        <v>581631.03635314968</v>
      </c>
      <c r="E122" s="10">
        <f>C122/reform_curr!$E119*1000</f>
        <v>412501.82059283921</v>
      </c>
      <c r="G122" s="10">
        <f>reform_curr!H119/1000</f>
        <v>4528.1428211657394</v>
      </c>
      <c r="H122" s="10">
        <f>reform_curr!I119/1000</f>
        <v>4437.5799751490295</v>
      </c>
      <c r="I122" s="10">
        <f>reform_curr!J119/1000</f>
        <v>8965.7228098585601</v>
      </c>
      <c r="K122" s="10">
        <f>reform_new3!E119/1000</f>
        <v>3566.6983420408296</v>
      </c>
      <c r="L122" s="10">
        <f>reform_new3!F119/1000</f>
        <v>3495.3643770366898</v>
      </c>
      <c r="M122" s="10">
        <f>reform_new3!G119/1000</f>
        <v>7062.0626964804505</v>
      </c>
      <c r="O122" s="10">
        <f t="shared" si="3"/>
        <v>1903.6601133781096</v>
      </c>
      <c r="P122" s="10">
        <f>O122/(reform_curr!$C119+reform_curr!$D119)*1000</f>
        <v>400.2649523503174</v>
      </c>
      <c r="Q122" s="10">
        <f>O122/reform_curr!$E119*1000</f>
        <v>283.87415946586782</v>
      </c>
    </row>
    <row r="123" spans="1:17" ht="20" customHeight="1">
      <c r="A123" s="5">
        <f>reform_curr!A120</f>
        <v>193</v>
      </c>
      <c r="B123" s="5" t="str">
        <f>reform_curr!B120</f>
        <v>Fällanden</v>
      </c>
      <c r="C123" s="10">
        <f>reform_curr!G120/1000</f>
        <v>2201112.5730239903</v>
      </c>
      <c r="D123" s="10">
        <f>C123/(reform_curr!C120+reform_curr!D120)*1000</f>
        <v>471027.7280171176</v>
      </c>
      <c r="E123" s="10">
        <f>C123/reform_curr!$E120*1000</f>
        <v>333198.99682470335</v>
      </c>
      <c r="G123" s="10">
        <f>reform_curr!H120/1000</f>
        <v>3347.4066545015698</v>
      </c>
      <c r="H123" s="10">
        <f>reform_curr!I120/1000</f>
        <v>3447.8288588427999</v>
      </c>
      <c r="I123" s="10">
        <f>reform_curr!J120/1000</f>
        <v>6795.23550132128</v>
      </c>
      <c r="K123" s="10">
        <f>reform_new3!E120/1000</f>
        <v>2705.0849729734</v>
      </c>
      <c r="L123" s="10">
        <f>reform_new3!F120/1000</f>
        <v>2786.2375219161499</v>
      </c>
      <c r="M123" s="10">
        <f>reform_new3!G120/1000</f>
        <v>5491.3225055479397</v>
      </c>
      <c r="O123" s="10">
        <f t="shared" si="3"/>
        <v>1303.9129957733403</v>
      </c>
      <c r="P123" s="10">
        <f>O123/(reform_curr!$C120+reform_curr!$D120)*1000</f>
        <v>279.03124240816186</v>
      </c>
      <c r="Q123" s="10">
        <f>O123/reform_curr!$E120*1000</f>
        <v>197.38313590271576</v>
      </c>
    </row>
    <row r="124" spans="1:17" ht="20" customHeight="1">
      <c r="A124" s="5">
        <f>reform_curr!A121</f>
        <v>194</v>
      </c>
      <c r="B124" s="5" t="str">
        <f>reform_curr!B121</f>
        <v>Greifensee</v>
      </c>
      <c r="C124" s="10">
        <f>reform_curr!G121/1000</f>
        <v>1466999.37331324</v>
      </c>
      <c r="D124" s="10">
        <f>C124/(reform_curr!C121+reform_curr!D121)*1000</f>
        <v>515460.07495194656</v>
      </c>
      <c r="E124" s="10">
        <f>C124/reform_curr!$E121*1000</f>
        <v>361151.98752172332</v>
      </c>
      <c r="G124" s="10">
        <f>reform_curr!H121/1000</f>
        <v>2370.9486000828902</v>
      </c>
      <c r="H124" s="10">
        <f>reform_curr!I121/1000</f>
        <v>2228.6916764655602</v>
      </c>
      <c r="I124" s="10">
        <f>reform_curr!J121/1000</f>
        <v>4599.6402894049697</v>
      </c>
      <c r="K124" s="10">
        <f>reform_new3!E121/1000</f>
        <v>1868.75738973233</v>
      </c>
      <c r="L124" s="10">
        <f>reform_new3!F121/1000</f>
        <v>1756.6319494005099</v>
      </c>
      <c r="M124" s="10">
        <f>reform_new3!G121/1000</f>
        <v>3625.3893342282704</v>
      </c>
      <c r="O124" s="10">
        <f t="shared" si="3"/>
        <v>974.25095517669934</v>
      </c>
      <c r="P124" s="10">
        <f>O124/(reform_curr!$C121+reform_curr!$D121)*1000</f>
        <v>342.32289359687258</v>
      </c>
      <c r="Q124" s="10">
        <f>O124/reform_curr!$E121*1000</f>
        <v>239.8451391375429</v>
      </c>
    </row>
    <row r="125" spans="1:17" ht="20" customHeight="1">
      <c r="A125" s="5">
        <f>reform_curr!A122</f>
        <v>195</v>
      </c>
      <c r="B125" s="5" t="str">
        <f>reform_curr!B122</f>
        <v>Maur</v>
      </c>
      <c r="C125" s="10">
        <f>reform_curr!G122/1000</f>
        <v>5361112.0416433802</v>
      </c>
      <c r="D125" s="10">
        <f>C125/(reform_curr!C122+reform_curr!D122)*1000</f>
        <v>970337.02111192408</v>
      </c>
      <c r="E125" s="10">
        <f>C125/reform_curr!$E122*1000</f>
        <v>680171.53535186255</v>
      </c>
      <c r="G125" s="10">
        <f>reform_curr!H122/1000</f>
        <v>10657.286019633601</v>
      </c>
      <c r="H125" s="10">
        <f>reform_curr!I122/1000</f>
        <v>9271.8388310787304</v>
      </c>
      <c r="I125" s="10">
        <f>reform_curr!J122/1000</f>
        <v>19929.124879130901</v>
      </c>
      <c r="K125" s="10">
        <f>reform_new3!E122/1000</f>
        <v>8082.1499950588995</v>
      </c>
      <c r="L125" s="10">
        <f>reform_new3!F122/1000</f>
        <v>7031.47050435856</v>
      </c>
      <c r="M125" s="10">
        <f>reform_new3!G122/1000</f>
        <v>15113.620508194401</v>
      </c>
      <c r="O125" s="10">
        <f t="shared" si="3"/>
        <v>4815.5043709365</v>
      </c>
      <c r="P125" s="10">
        <f>O125/(reform_curr!$C122+reform_curr!$D122)*1000</f>
        <v>871.58450152696832</v>
      </c>
      <c r="Q125" s="10">
        <f>O125/reform_curr!$E122*1000</f>
        <v>610.94955226294087</v>
      </c>
    </row>
    <row r="126" spans="1:17" ht="20" customHeight="1">
      <c r="A126" s="5">
        <f>reform_curr!A123</f>
        <v>196</v>
      </c>
      <c r="B126" s="5" t="str">
        <f>reform_curr!B123</f>
        <v>Mönchaltorf</v>
      </c>
      <c r="C126" s="10">
        <f>reform_curr!G123/1000</f>
        <v>806269.17200000002</v>
      </c>
      <c r="D126" s="10">
        <f>C126/(reform_curr!C123+reform_curr!D123)*1000</f>
        <v>406180.94307304785</v>
      </c>
      <c r="E126" s="10">
        <f>C126/reform_curr!$E123*1000</f>
        <v>277640.89944903582</v>
      </c>
      <c r="G126" s="10">
        <f>reform_curr!H123/1000</f>
        <v>961.870385434985</v>
      </c>
      <c r="H126" s="10">
        <f>reform_curr!I123/1000</f>
        <v>1067.6761286874701</v>
      </c>
      <c r="I126" s="10">
        <f>reform_curr!J123/1000</f>
        <v>2029.5465126490499</v>
      </c>
      <c r="K126" s="10">
        <f>reform_new3!E123/1000</f>
        <v>830.21401086734204</v>
      </c>
      <c r="L126" s="10">
        <f>reform_new3!F123/1000</f>
        <v>921.53755192489893</v>
      </c>
      <c r="M126" s="10">
        <f>reform_new3!G123/1000</f>
        <v>1751.75156318208</v>
      </c>
      <c r="O126" s="10">
        <f t="shared" si="3"/>
        <v>277.79494946696991</v>
      </c>
      <c r="P126" s="10">
        <f>O126/(reform_curr!$C123+reform_curr!$D123)*1000</f>
        <v>139.9470778171133</v>
      </c>
      <c r="Q126" s="10">
        <f>O126/reform_curr!$E123*1000</f>
        <v>95.65941786052683</v>
      </c>
    </row>
    <row r="127" spans="1:17" ht="20" customHeight="1">
      <c r="A127" s="5">
        <f>reform_curr!A124</f>
        <v>197</v>
      </c>
      <c r="B127" s="5" t="str">
        <f>reform_curr!B124</f>
        <v>Schwerzenbach</v>
      </c>
      <c r="C127" s="10">
        <f>reform_curr!G124/1000</f>
        <v>1052160.0959999999</v>
      </c>
      <c r="D127" s="10">
        <f>C127/(reform_curr!C124+reform_curr!D124)*1000</f>
        <v>379567.13419913413</v>
      </c>
      <c r="E127" s="10">
        <f>C127/reform_curr!$E124*1000</f>
        <v>272368.65027180943</v>
      </c>
      <c r="G127" s="10">
        <f>reform_curr!H124/1000</f>
        <v>1389.9883170718599</v>
      </c>
      <c r="H127" s="10">
        <f>reform_curr!I124/1000</f>
        <v>1376.0884374100101</v>
      </c>
      <c r="I127" s="10">
        <f>reform_curr!J124/1000</f>
        <v>2766.0767673534601</v>
      </c>
      <c r="K127" s="10">
        <f>reform_new3!E124/1000</f>
        <v>1162.01399675324</v>
      </c>
      <c r="L127" s="10">
        <f>reform_new3!F124/1000</f>
        <v>1150.39385318782</v>
      </c>
      <c r="M127" s="10">
        <f>reform_new3!G124/1000</f>
        <v>2312.4078461178001</v>
      </c>
      <c r="O127" s="10">
        <f t="shared" si="3"/>
        <v>453.66892123566004</v>
      </c>
      <c r="P127" s="10">
        <f>O127/(reform_curr!$C124+reform_curr!$D124)*1000</f>
        <v>163.66122699699133</v>
      </c>
      <c r="Q127" s="10">
        <f>O127/reform_curr!$E124*1000</f>
        <v>117.43953436077142</v>
      </c>
    </row>
    <row r="128" spans="1:17" ht="20" customHeight="1">
      <c r="A128" s="5">
        <f>reform_curr!A125</f>
        <v>198</v>
      </c>
      <c r="B128" s="5" t="str">
        <f>reform_curr!B125</f>
        <v>Uster</v>
      </c>
      <c r="C128" s="10">
        <f>reform_curr!G125/1000</f>
        <v>7038721.7128975606</v>
      </c>
      <c r="D128" s="10">
        <f>C128/(reform_curr!C125+reform_curr!D125)*1000</f>
        <v>358040.67922567576</v>
      </c>
      <c r="E128" s="10">
        <f>C128/reform_curr!$E125*1000</f>
        <v>258928.84464749711</v>
      </c>
      <c r="G128" s="10">
        <f>reform_curr!H125/1000</f>
        <v>9162.7850557513284</v>
      </c>
      <c r="H128" s="10">
        <f>reform_curr!I125/1000</f>
        <v>9804.1799904600903</v>
      </c>
      <c r="I128" s="10">
        <f>reform_curr!J125/1000</f>
        <v>18966.9650021587</v>
      </c>
      <c r="K128" s="10">
        <f>reform_new3!E125/1000</f>
        <v>7601.9517098579099</v>
      </c>
      <c r="L128" s="10">
        <f>reform_new3!F125/1000</f>
        <v>8134.0883238528904</v>
      </c>
      <c r="M128" s="10">
        <f>reform_new3!G125/1000</f>
        <v>15736.0400409309</v>
      </c>
      <c r="O128" s="10">
        <f t="shared" si="3"/>
        <v>3230.9249612277999</v>
      </c>
      <c r="P128" s="10">
        <f>O128/(reform_curr!$C125+reform_curr!$D125)*1000</f>
        <v>164.34838807812196</v>
      </c>
      <c r="Q128" s="10">
        <f>O128/reform_curr!$E125*1000</f>
        <v>118.85391999807975</v>
      </c>
    </row>
    <row r="129" spans="1:17" ht="20" customHeight="1">
      <c r="A129" s="5">
        <f>reform_curr!A126</f>
        <v>199</v>
      </c>
      <c r="B129" s="5" t="str">
        <f>reform_curr!B126</f>
        <v>Volketswil</v>
      </c>
      <c r="C129" s="10">
        <f>reform_curr!G126/1000</f>
        <v>3506930.5556220696</v>
      </c>
      <c r="D129" s="10">
        <f>C129/(reform_curr!C126+reform_curr!D126)*1000</f>
        <v>344120.35674831417</v>
      </c>
      <c r="E129" s="10">
        <f>C129/reform_curr!$E126*1000</f>
        <v>241374.53063680016</v>
      </c>
      <c r="G129" s="10">
        <f>reform_curr!H126/1000</f>
        <v>4818.8872187367206</v>
      </c>
      <c r="H129" s="10">
        <f>reform_curr!I126/1000</f>
        <v>4963.4538499656901</v>
      </c>
      <c r="I129" s="10">
        <f>reform_curr!J126/1000</f>
        <v>9782.3410435889309</v>
      </c>
      <c r="K129" s="10">
        <f>reform_new3!E126/1000</f>
        <v>3902.0122855904401</v>
      </c>
      <c r="L129" s="10">
        <f>reform_new3!F126/1000</f>
        <v>4019.0726581994404</v>
      </c>
      <c r="M129" s="10">
        <f>reform_new3!G126/1000</f>
        <v>7921.0849759013199</v>
      </c>
      <c r="O129" s="10">
        <f t="shared" si="3"/>
        <v>1861.256067687611</v>
      </c>
      <c r="P129" s="10">
        <f>O129/(reform_curr!$C126+reform_curr!$D126)*1000</f>
        <v>182.63723556938584</v>
      </c>
      <c r="Q129" s="10">
        <f>O129/reform_curr!$E126*1000</f>
        <v>128.10627487697784</v>
      </c>
    </row>
    <row r="130" spans="1:17" ht="20" customHeight="1">
      <c r="A130" s="5">
        <f>reform_curr!A127</f>
        <v>200</v>
      </c>
      <c r="B130" s="5" t="str">
        <f>reform_curr!B127</f>
        <v>Wangen-Brüttisellen</v>
      </c>
      <c r="C130" s="10">
        <f>reform_curr!G127/1000</f>
        <v>1677234.5630147799</v>
      </c>
      <c r="D130" s="10">
        <f>C130/(reform_curr!C127+reform_curr!D127)*1000</f>
        <v>394365.05126141076</v>
      </c>
      <c r="E130" s="10">
        <f>C130/reform_curr!$E127*1000</f>
        <v>277687.84155873838</v>
      </c>
      <c r="G130" s="10">
        <f>reform_curr!H127/1000</f>
        <v>2544.3134455890199</v>
      </c>
      <c r="H130" s="10">
        <f>reform_curr!I127/1000</f>
        <v>2493.42717147953</v>
      </c>
      <c r="I130" s="10">
        <f>reform_curr!J127/1000</f>
        <v>5037.7406121122804</v>
      </c>
      <c r="K130" s="10">
        <f>reform_new3!E127/1000</f>
        <v>2009.8963424464</v>
      </c>
      <c r="L130" s="10">
        <f>reform_new3!F127/1000</f>
        <v>1969.69843045682</v>
      </c>
      <c r="M130" s="10">
        <f>reform_new3!G127/1000</f>
        <v>3979.59480000239</v>
      </c>
      <c r="O130" s="10">
        <f t="shared" si="3"/>
        <v>1058.1458121098904</v>
      </c>
      <c r="P130" s="10">
        <f>O130/(reform_curr!$C127+reform_curr!$D127)*1000</f>
        <v>248.79986177048914</v>
      </c>
      <c r="Q130" s="10">
        <f>O130/reform_curr!$E127*1000</f>
        <v>175.18970399170368</v>
      </c>
    </row>
    <row r="131" spans="1:17" ht="20" customHeight="1">
      <c r="A131" s="5">
        <f>reform_curr!A128</f>
        <v>211</v>
      </c>
      <c r="B131" s="5" t="str">
        <f>reform_curr!B128</f>
        <v>Altikon</v>
      </c>
      <c r="C131" s="10">
        <f>reform_curr!G128/1000</f>
        <v>125066.583</v>
      </c>
      <c r="D131" s="10">
        <f>C131/(reform_curr!C128+reform_curr!D128)*1000</f>
        <v>322336.55412371131</v>
      </c>
      <c r="E131" s="10">
        <f>C131/reform_curr!$E128*1000</f>
        <v>223732.70661896243</v>
      </c>
      <c r="G131" s="10">
        <f>reform_curr!H128/1000</f>
        <v>109.269628695726</v>
      </c>
      <c r="H131" s="10">
        <f>reform_curr!I128/1000</f>
        <v>124.567376317799</v>
      </c>
      <c r="I131" s="10">
        <f>reform_curr!J128/1000</f>
        <v>233.83700430655401</v>
      </c>
      <c r="K131" s="10">
        <f>reform_new3!E128/1000</f>
        <v>98.330801874160699</v>
      </c>
      <c r="L131" s="10">
        <f>reform_new3!F128/1000</f>
        <v>112.09711459517401</v>
      </c>
      <c r="M131" s="10">
        <f>reform_new3!G128/1000</f>
        <v>210.427914934158</v>
      </c>
      <c r="O131" s="10">
        <f t="shared" si="3"/>
        <v>23.409089372396011</v>
      </c>
      <c r="P131" s="10">
        <f>O131/(reform_curr!$C128+reform_curr!$D128)*1000</f>
        <v>60.332704568030955</v>
      </c>
      <c r="Q131" s="10">
        <f>O131/reform_curr!$E128*1000</f>
        <v>41.876725174232575</v>
      </c>
    </row>
    <row r="132" spans="1:17" ht="20" customHeight="1">
      <c r="A132" s="5">
        <f>reform_curr!A129</f>
        <v>213</v>
      </c>
      <c r="B132" s="5" t="str">
        <f>reform_curr!B129</f>
        <v>Brütten</v>
      </c>
      <c r="C132" s="10">
        <f>reform_curr!G129/1000</f>
        <v>803469.25700447196</v>
      </c>
      <c r="D132" s="10">
        <f>C132/(reform_curr!C129+reform_curr!D129)*1000</f>
        <v>709778.49558698933</v>
      </c>
      <c r="E132" s="10">
        <f>C132/reform_curr!$E129*1000</f>
        <v>494747.07943625125</v>
      </c>
      <c r="G132" s="10">
        <f>reform_curr!H129/1000</f>
        <v>1305.3226422798</v>
      </c>
      <c r="H132" s="10">
        <f>reform_curr!I129/1000</f>
        <v>1161.7371526983302</v>
      </c>
      <c r="I132" s="10">
        <f>reform_curr!J129/1000</f>
        <v>2467.0598101072896</v>
      </c>
      <c r="K132" s="10">
        <f>reform_new3!E129/1000</f>
        <v>1049.4517473306601</v>
      </c>
      <c r="L132" s="10">
        <f>reform_new3!F129/1000</f>
        <v>934.01205434790199</v>
      </c>
      <c r="M132" s="10">
        <f>reform_new3!G129/1000</f>
        <v>1983.46379677969</v>
      </c>
      <c r="O132" s="10">
        <f t="shared" si="3"/>
        <v>483.59601332759962</v>
      </c>
      <c r="P132" s="10">
        <f>O132/(reform_curr!$C129+reform_curr!$D129)*1000</f>
        <v>427.20495876996432</v>
      </c>
      <c r="Q132" s="10">
        <f>O132/reform_curr!$E129*1000</f>
        <v>297.78079638398992</v>
      </c>
    </row>
    <row r="133" spans="1:17" ht="20" customHeight="1">
      <c r="A133" s="5">
        <f>reform_curr!A130</f>
        <v>214</v>
      </c>
      <c r="B133" s="5" t="str">
        <f>reform_curr!B130</f>
        <v>Dägerlen</v>
      </c>
      <c r="C133" s="10">
        <f>reform_curr!G130/1000</f>
        <v>195314.52499999999</v>
      </c>
      <c r="D133" s="10">
        <f>C133/(reform_curr!C130+reform_curr!D130)*1000</f>
        <v>364392.77052238805</v>
      </c>
      <c r="E133" s="10">
        <f>C133/reform_curr!$E130*1000</f>
        <v>247546.92648922684</v>
      </c>
      <c r="G133" s="10">
        <f>reform_curr!H130/1000</f>
        <v>164.716162620663</v>
      </c>
      <c r="H133" s="10">
        <f>reform_curr!I130/1000</f>
        <v>196.01223441678201</v>
      </c>
      <c r="I133" s="10">
        <f>reform_curr!J130/1000</f>
        <v>360.72839670181196</v>
      </c>
      <c r="K133" s="10">
        <f>reform_new3!E130/1000</f>
        <v>152.265232421398</v>
      </c>
      <c r="L133" s="10">
        <f>reform_new3!F130/1000</f>
        <v>181.19562600982098</v>
      </c>
      <c r="M133" s="10">
        <f>reform_new3!G130/1000</f>
        <v>333.460857200026</v>
      </c>
      <c r="O133" s="10">
        <f t="shared" ref="O133:O166" si="4">I133-M133</f>
        <v>27.267539501785961</v>
      </c>
      <c r="P133" s="10">
        <f>O133/(reform_curr!$C130+reform_curr!$D130)*1000</f>
        <v>50.872275189899185</v>
      </c>
      <c r="Q133" s="10">
        <f>O133/reform_curr!$E130*1000</f>
        <v>34.559619140413133</v>
      </c>
    </row>
    <row r="134" spans="1:17" ht="20" customHeight="1">
      <c r="A134" s="5">
        <f>reform_curr!A131</f>
        <v>215</v>
      </c>
      <c r="B134" s="5" t="str">
        <f>reform_curr!B131</f>
        <v>Dättlikon</v>
      </c>
      <c r="C134" s="10">
        <f>reform_curr!G131/1000</f>
        <v>339641</v>
      </c>
      <c r="D134" s="10">
        <f>C134/(reform_curr!C131+reform_curr!D131)*1000</f>
        <v>875363.40206185565</v>
      </c>
      <c r="E134" s="10">
        <f>C134/reform_curr!$E131*1000</f>
        <v>571786.19528619526</v>
      </c>
      <c r="G134" s="10">
        <f>reform_curr!H131/1000</f>
        <v>645.09154572483897</v>
      </c>
      <c r="H134" s="10">
        <f>reform_curr!I131/1000</f>
        <v>735.404364436626</v>
      </c>
      <c r="I134" s="10">
        <f>reform_curr!J131/1000</f>
        <v>1380.49591100883</v>
      </c>
      <c r="K134" s="10">
        <f>reform_new3!E131/1000</f>
        <v>478.99959264072697</v>
      </c>
      <c r="L134" s="10">
        <f>reform_new3!F131/1000</f>
        <v>546.0595388804669</v>
      </c>
      <c r="M134" s="10">
        <f>reform_new3!G131/1000</f>
        <v>1025.05912918949</v>
      </c>
      <c r="O134" s="10">
        <f t="shared" si="4"/>
        <v>355.43678181934001</v>
      </c>
      <c r="P134" s="10">
        <f>O134/(reform_curr!$C131+reform_curr!$D131)*1000</f>
        <v>916.07417994675268</v>
      </c>
      <c r="Q134" s="10">
        <f>O134/reform_curr!$E131*1000</f>
        <v>598.37842057127943</v>
      </c>
    </row>
    <row r="135" spans="1:17" ht="20" customHeight="1">
      <c r="A135" s="5">
        <f>reform_curr!A132</f>
        <v>216</v>
      </c>
      <c r="B135" s="5" t="str">
        <f>reform_curr!B132</f>
        <v>Dinhard</v>
      </c>
      <c r="C135" s="10">
        <f>reform_curr!G132/1000</f>
        <v>459196.049</v>
      </c>
      <c r="D135" s="10">
        <f>C135/(reform_curr!C132+reform_curr!D132)*1000</f>
        <v>545363.47862232779</v>
      </c>
      <c r="E135" s="10">
        <f>C135/reform_curr!$E132*1000</f>
        <v>367063.18864908075</v>
      </c>
      <c r="G135" s="10">
        <f>reform_curr!H132/1000</f>
        <v>627.20902793955804</v>
      </c>
      <c r="H135" s="10">
        <f>reform_curr!I132/1000</f>
        <v>545.671854687154</v>
      </c>
      <c r="I135" s="10">
        <f>reform_curr!J132/1000</f>
        <v>1172.8808813421099</v>
      </c>
      <c r="K135" s="10">
        <f>reform_new3!E132/1000</f>
        <v>517.11304599344703</v>
      </c>
      <c r="L135" s="10">
        <f>reform_new3!F132/1000</f>
        <v>449.88835225987401</v>
      </c>
      <c r="M135" s="10">
        <f>reform_new3!G132/1000</f>
        <v>967.00140896272603</v>
      </c>
      <c r="O135" s="10">
        <f t="shared" si="4"/>
        <v>205.87947237938386</v>
      </c>
      <c r="P135" s="10">
        <f>O135/(reform_curr!$C132+reform_curr!$D132)*1000</f>
        <v>244.51243750520649</v>
      </c>
      <c r="Q135" s="10">
        <f>O135/reform_curr!$E132*1000</f>
        <v>164.57192036721332</v>
      </c>
    </row>
    <row r="136" spans="1:17" ht="20" customHeight="1">
      <c r="A136" s="5">
        <f>reform_curr!A133</f>
        <v>218</v>
      </c>
      <c r="B136" s="5" t="str">
        <f>reform_curr!B133</f>
        <v>Ellikon an der Thur</v>
      </c>
      <c r="C136" s="10">
        <f>reform_curr!G133/1000</f>
        <v>209919.75758623701</v>
      </c>
      <c r="D136" s="10">
        <f>C136/(reform_curr!C133+reform_curr!D133)*1000</f>
        <v>448546.49056888249</v>
      </c>
      <c r="E136" s="10">
        <f>C136/reform_curr!$E133*1000</f>
        <v>302914.5131114531</v>
      </c>
      <c r="G136" s="10">
        <f>reform_curr!H133/1000</f>
        <v>256.14821388971802</v>
      </c>
      <c r="H136" s="10">
        <f>reform_curr!I133/1000</f>
        <v>304.81637432598995</v>
      </c>
      <c r="I136" s="10">
        <f>reform_curr!J133/1000</f>
        <v>560.96459119629799</v>
      </c>
      <c r="K136" s="10">
        <f>reform_new3!E133/1000</f>
        <v>219.226466710567</v>
      </c>
      <c r="L136" s="10">
        <f>reform_new3!F133/1000</f>
        <v>260.87949326014501</v>
      </c>
      <c r="M136" s="10">
        <f>reform_new3!G133/1000</f>
        <v>480.105957926511</v>
      </c>
      <c r="O136" s="10">
        <f t="shared" si="4"/>
        <v>80.858633269786992</v>
      </c>
      <c r="P136" s="10">
        <f>O136/(reform_curr!$C133+reform_curr!$D133)*1000</f>
        <v>172.77485741407477</v>
      </c>
      <c r="Q136" s="10">
        <f>O136/reform_curr!$E133*1000</f>
        <v>116.67912448742712</v>
      </c>
    </row>
    <row r="137" spans="1:17" ht="20" customHeight="1">
      <c r="A137" s="5">
        <f>reform_curr!A134</f>
        <v>219</v>
      </c>
      <c r="B137" s="5" t="str">
        <f>reform_curr!B134</f>
        <v>Elsau</v>
      </c>
      <c r="C137" s="10">
        <f>reform_curr!G134/1000</f>
        <v>773687.83860957297</v>
      </c>
      <c r="D137" s="10">
        <f>C137/(reform_curr!C134+reform_curr!D134)*1000</f>
        <v>392137.77932568319</v>
      </c>
      <c r="E137" s="10">
        <f>C137/reform_curr!$E134*1000</f>
        <v>267342.03130945854</v>
      </c>
      <c r="G137" s="10">
        <f>reform_curr!H134/1000</f>
        <v>925.16303802862706</v>
      </c>
      <c r="H137" s="10">
        <f>reform_curr!I134/1000</f>
        <v>1091.69238766235</v>
      </c>
      <c r="I137" s="10">
        <f>reform_curr!J134/1000</f>
        <v>2016.8554211522298</v>
      </c>
      <c r="K137" s="10">
        <f>reform_new3!E134/1000</f>
        <v>785.30171585726703</v>
      </c>
      <c r="L137" s="10">
        <f>reform_new3!F134/1000</f>
        <v>926.65602643513603</v>
      </c>
      <c r="M137" s="10">
        <f>reform_new3!G134/1000</f>
        <v>1711.9577494279699</v>
      </c>
      <c r="O137" s="10">
        <f t="shared" si="4"/>
        <v>304.89767172425991</v>
      </c>
      <c r="P137" s="10">
        <f>O137/(reform_curr!$C134+reform_curr!$D134)*1000</f>
        <v>154.53505916080076</v>
      </c>
      <c r="Q137" s="10">
        <f>O137/reform_curr!$E134*1000</f>
        <v>105.3551042585556</v>
      </c>
    </row>
    <row r="138" spans="1:17" ht="20" customHeight="1">
      <c r="A138" s="5">
        <f>reform_curr!A135</f>
        <v>220</v>
      </c>
      <c r="B138" s="5" t="str">
        <f>reform_curr!B135</f>
        <v>Hagenbuch</v>
      </c>
      <c r="C138" s="10">
        <f>reform_curr!G135/1000</f>
        <v>178607.42199999999</v>
      </c>
      <c r="D138" s="10">
        <f>C138/(reform_curr!C135+reform_curr!D135)*1000</f>
        <v>283503.84444444446</v>
      </c>
      <c r="E138" s="10">
        <f>C138/reform_curr!$E135*1000</f>
        <v>197793.37984496122</v>
      </c>
      <c r="G138" s="10">
        <f>reform_curr!H135/1000</f>
        <v>162.97752716153798</v>
      </c>
      <c r="H138" s="10">
        <f>reform_curr!I135/1000</f>
        <v>185.79438054180099</v>
      </c>
      <c r="I138" s="10">
        <f>reform_curr!J135/1000</f>
        <v>348.771907670855</v>
      </c>
      <c r="K138" s="10">
        <f>reform_new3!E135/1000</f>
        <v>145.81637463581501</v>
      </c>
      <c r="L138" s="10">
        <f>reform_new3!F135/1000</f>
        <v>166.23066679579</v>
      </c>
      <c r="M138" s="10">
        <f>reform_new3!G135/1000</f>
        <v>312.04704384183805</v>
      </c>
      <c r="O138" s="10">
        <f t="shared" si="4"/>
        <v>36.724863829016954</v>
      </c>
      <c r="P138" s="10">
        <f>O138/(reform_curr!$C135+reform_curr!$D135)*1000</f>
        <v>58.293434649233262</v>
      </c>
      <c r="Q138" s="10">
        <f>O138/reform_curr!$E135*1000</f>
        <v>40.669838127372046</v>
      </c>
    </row>
    <row r="139" spans="1:17" ht="20" customHeight="1">
      <c r="A139" s="5">
        <f>reform_curr!A136</f>
        <v>221</v>
      </c>
      <c r="B139" s="5" t="str">
        <f>reform_curr!B136</f>
        <v>Hettlingen</v>
      </c>
      <c r="C139" s="10">
        <f>reform_curr!G136/1000</f>
        <v>1092496.3807723001</v>
      </c>
      <c r="D139" s="10">
        <f>C139/(reform_curr!C136+reform_curr!D136)*1000</f>
        <v>638886.77238146204</v>
      </c>
      <c r="E139" s="10">
        <f>C139/reform_curr!$E136*1000</f>
        <v>434392.19911423465</v>
      </c>
      <c r="G139" s="10">
        <f>reform_curr!H136/1000</f>
        <v>1732.9700675742299</v>
      </c>
      <c r="H139" s="10">
        <f>reform_curr!I136/1000</f>
        <v>1698.3106727894501</v>
      </c>
      <c r="I139" s="10">
        <f>reform_curr!J136/1000</f>
        <v>3431.2807291120203</v>
      </c>
      <c r="K139" s="10">
        <f>reform_new3!E136/1000</f>
        <v>1387.7990081541</v>
      </c>
      <c r="L139" s="10">
        <f>reform_new3!F136/1000</f>
        <v>1360.04302470943</v>
      </c>
      <c r="M139" s="10">
        <f>reform_new3!G136/1000</f>
        <v>2747.8420547885298</v>
      </c>
      <c r="O139" s="10">
        <f t="shared" si="4"/>
        <v>683.43867432349043</v>
      </c>
      <c r="P139" s="10">
        <f>O139/(reform_curr!$C136+reform_curr!$D136)*1000</f>
        <v>399.67173937046226</v>
      </c>
      <c r="Q139" s="10">
        <f>O139/reform_curr!$E136*1000</f>
        <v>271.74499973101013</v>
      </c>
    </row>
    <row r="140" spans="1:17" ht="20" customHeight="1">
      <c r="A140" s="5">
        <f>reform_curr!A137</f>
        <v>223</v>
      </c>
      <c r="B140" s="5" t="str">
        <f>reform_curr!B137</f>
        <v>Neftenbach</v>
      </c>
      <c r="C140" s="10">
        <f>reform_curr!G137/1000</f>
        <v>1473620.5760392002</v>
      </c>
      <c r="D140" s="10">
        <f>C140/(reform_curr!C137+reform_curr!D137)*1000</f>
        <v>496168.54412094282</v>
      </c>
      <c r="E140" s="10">
        <f>C140/reform_curr!$E137*1000</f>
        <v>339622.16548495047</v>
      </c>
      <c r="G140" s="10">
        <f>reform_curr!H137/1000</f>
        <v>2215.1359946800399</v>
      </c>
      <c r="H140" s="10">
        <f>reform_curr!I137/1000</f>
        <v>2370.1955123912103</v>
      </c>
      <c r="I140" s="10">
        <f>reform_curr!J137/1000</f>
        <v>4585.33148923504</v>
      </c>
      <c r="K140" s="10">
        <f>reform_new3!E137/1000</f>
        <v>1750.9582647207901</v>
      </c>
      <c r="L140" s="10">
        <f>reform_new3!F137/1000</f>
        <v>1873.5253265092301</v>
      </c>
      <c r="M140" s="10">
        <f>reform_new3!G137/1000</f>
        <v>3624.4835998742501</v>
      </c>
      <c r="O140" s="10">
        <f t="shared" si="4"/>
        <v>960.84788936078985</v>
      </c>
      <c r="P140" s="10">
        <f>O140/(reform_curr!$C137+reform_curr!$D137)*1000</f>
        <v>323.51780786558584</v>
      </c>
      <c r="Q140" s="10">
        <f>O140/reform_curr!$E137*1000</f>
        <v>221.4445469833579</v>
      </c>
    </row>
    <row r="141" spans="1:17" ht="20" customHeight="1">
      <c r="A141" s="5">
        <f>reform_curr!A138</f>
        <v>224</v>
      </c>
      <c r="B141" s="5" t="str">
        <f>reform_curr!B138</f>
        <v>Pfungen</v>
      </c>
      <c r="C141" s="10">
        <f>reform_curr!G138/1000</f>
        <v>502022.880296377</v>
      </c>
      <c r="D141" s="10">
        <f>C141/(reform_curr!C138+reform_curr!D138)*1000</f>
        <v>257052.16605037224</v>
      </c>
      <c r="E141" s="10">
        <f>C141/reform_curr!$E138*1000</f>
        <v>177393.24392098127</v>
      </c>
      <c r="G141" s="10">
        <f>reform_curr!H138/1000</f>
        <v>466.24587672515202</v>
      </c>
      <c r="H141" s="10">
        <f>reform_curr!I138/1000</f>
        <v>545.50767396965603</v>
      </c>
      <c r="I141" s="10">
        <f>reform_curr!J138/1000</f>
        <v>1011.75354402458</v>
      </c>
      <c r="K141" s="10">
        <f>reform_new3!E138/1000</f>
        <v>412.39599354264402</v>
      </c>
      <c r="L141" s="10">
        <f>reform_new3!F138/1000</f>
        <v>482.503313885475</v>
      </c>
      <c r="M141" s="10">
        <f>reform_new3!G138/1000</f>
        <v>894.89930607890892</v>
      </c>
      <c r="O141" s="10">
        <f t="shared" si="4"/>
        <v>116.85423794567112</v>
      </c>
      <c r="P141" s="10">
        <f>O141/(reform_curr!$C138+reform_curr!$D138)*1000</f>
        <v>59.833199152929403</v>
      </c>
      <c r="Q141" s="10">
        <f>O141/reform_curr!$E138*1000</f>
        <v>41.29125015748096</v>
      </c>
    </row>
    <row r="142" spans="1:17" ht="20" customHeight="1">
      <c r="A142" s="5">
        <f>reform_curr!A139</f>
        <v>225</v>
      </c>
      <c r="B142" s="5" t="str">
        <f>reform_curr!B139</f>
        <v>Rickenbach (ZH)</v>
      </c>
      <c r="C142" s="10">
        <f>reform_curr!G139/1000</f>
        <v>551537.37515187205</v>
      </c>
      <c r="D142" s="10">
        <f>C142/(reform_curr!C139+reform_curr!D139)*1000</f>
        <v>396789.47852652665</v>
      </c>
      <c r="E142" s="10">
        <f>C142/reform_curr!$E139*1000</f>
        <v>271559.51509200985</v>
      </c>
      <c r="G142" s="10">
        <f>reform_curr!H139/1000</f>
        <v>564.31695472144997</v>
      </c>
      <c r="H142" s="10">
        <f>reform_curr!I139/1000</f>
        <v>598.17597546398599</v>
      </c>
      <c r="I142" s="10">
        <f>reform_curr!J139/1000</f>
        <v>1162.4929312589102</v>
      </c>
      <c r="K142" s="10">
        <f>reform_new3!E139/1000</f>
        <v>500.34499428534502</v>
      </c>
      <c r="L142" s="10">
        <f>reform_new3!F139/1000</f>
        <v>530.365693330407</v>
      </c>
      <c r="M142" s="10">
        <f>reform_new3!G139/1000</f>
        <v>1030.7106850821899</v>
      </c>
      <c r="O142" s="10">
        <f t="shared" si="4"/>
        <v>131.78224617672026</v>
      </c>
      <c r="P142" s="10">
        <f>O142/(reform_curr!$C139+reform_curr!$D139)*1000</f>
        <v>94.807371350158462</v>
      </c>
      <c r="Q142" s="10">
        <f>O142/reform_curr!$E139*1000</f>
        <v>64.885399397695849</v>
      </c>
    </row>
    <row r="143" spans="1:17" ht="20" customHeight="1">
      <c r="A143" s="5">
        <f>reform_curr!A140</f>
        <v>226</v>
      </c>
      <c r="B143" s="5" t="str">
        <f>reform_curr!B140</f>
        <v>Schlatt (ZH)</v>
      </c>
      <c r="C143" s="10">
        <f>reform_curr!G140/1000</f>
        <v>138180.24299999999</v>
      </c>
      <c r="D143" s="10">
        <f>C143/(reform_curr!C140+reform_curr!D140)*1000</f>
        <v>358909.72207792202</v>
      </c>
      <c r="E143" s="10">
        <f>C143/reform_curr!$E140*1000</f>
        <v>244134.70494699644</v>
      </c>
      <c r="G143" s="10">
        <f>reform_curr!H140/1000</f>
        <v>137.590316145271</v>
      </c>
      <c r="H143" s="10">
        <f>reform_curr!I140/1000</f>
        <v>171.98789449572499</v>
      </c>
      <c r="I143" s="10">
        <f>reform_curr!J140/1000</f>
        <v>309.57821067726599</v>
      </c>
      <c r="K143" s="10">
        <f>reform_new3!E140/1000</f>
        <v>119.905067338526</v>
      </c>
      <c r="L143" s="10">
        <f>reform_new3!F140/1000</f>
        <v>149.88133394022199</v>
      </c>
      <c r="M143" s="10">
        <f>reform_new3!G140/1000</f>
        <v>269.78640114140501</v>
      </c>
      <c r="O143" s="10">
        <f t="shared" si="4"/>
        <v>39.791809535860978</v>
      </c>
      <c r="P143" s="10">
        <f>O143/(reform_curr!$C140+reform_curr!$D140)*1000</f>
        <v>103.35534944379475</v>
      </c>
      <c r="Q143" s="10">
        <f>O143/reform_curr!$E140*1000</f>
        <v>70.303550416715495</v>
      </c>
    </row>
    <row r="144" spans="1:17" ht="20" customHeight="1">
      <c r="A144" s="5">
        <f>reform_curr!A141</f>
        <v>227</v>
      </c>
      <c r="B144" s="5" t="str">
        <f>reform_curr!B141</f>
        <v>Seuzach</v>
      </c>
      <c r="C144" s="10">
        <f>reform_curr!G141/1000</f>
        <v>2213041.9357072799</v>
      </c>
      <c r="D144" s="10">
        <f>C144/(reform_curr!C141+reform_curr!D141)*1000</f>
        <v>526288.21301005478</v>
      </c>
      <c r="E144" s="10">
        <f>C144/reform_curr!$E141*1000</f>
        <v>368287.89078170742</v>
      </c>
      <c r="G144" s="10">
        <f>reform_curr!H141/1000</f>
        <v>3251.7318111518098</v>
      </c>
      <c r="H144" s="10">
        <f>reform_curr!I141/1000</f>
        <v>3284.2491222265303</v>
      </c>
      <c r="I144" s="10">
        <f>reform_curr!J141/1000</f>
        <v>6535.9809380791103</v>
      </c>
      <c r="K144" s="10">
        <f>reform_new3!E141/1000</f>
        <v>2639.2310107809299</v>
      </c>
      <c r="L144" s="10">
        <f>reform_new3!F141/1000</f>
        <v>2665.6233262056699</v>
      </c>
      <c r="M144" s="10">
        <f>reform_new3!G141/1000</f>
        <v>5304.8543610961997</v>
      </c>
      <c r="O144" s="10">
        <f t="shared" si="4"/>
        <v>1231.1265769829106</v>
      </c>
      <c r="P144" s="10">
        <f>O144/(reform_curr!$C141+reform_curr!$D141)*1000</f>
        <v>292.77683162494901</v>
      </c>
      <c r="Q144" s="10">
        <f>O144/reform_curr!$E141*1000</f>
        <v>204.88044216723426</v>
      </c>
    </row>
    <row r="145" spans="1:17" ht="20" customHeight="1">
      <c r="A145" s="5">
        <f>reform_curr!A142</f>
        <v>228</v>
      </c>
      <c r="B145" s="5" t="str">
        <f>reform_curr!B142</f>
        <v>Turbenthal</v>
      </c>
      <c r="C145" s="10">
        <f>reform_curr!G142/1000</f>
        <v>732446.7860606591</v>
      </c>
      <c r="D145" s="10">
        <f>C145/(reform_curr!C142+reform_curr!D142)*1000</f>
        <v>288933.6434164336</v>
      </c>
      <c r="E145" s="10">
        <f>C145/reform_curr!$E142*1000</f>
        <v>200835.42255570579</v>
      </c>
      <c r="G145" s="10">
        <f>reform_curr!H142/1000</f>
        <v>842.38106271708</v>
      </c>
      <c r="H145" s="10">
        <f>reform_curr!I142/1000</f>
        <v>1036.1287132329001</v>
      </c>
      <c r="I145" s="10">
        <f>reform_curr!J142/1000</f>
        <v>1878.5097944233398</v>
      </c>
      <c r="K145" s="10">
        <f>reform_new3!E142/1000</f>
        <v>696.43704162877793</v>
      </c>
      <c r="L145" s="10">
        <f>reform_new3!F142/1000</f>
        <v>856.61755892342308</v>
      </c>
      <c r="M145" s="10">
        <f>reform_new3!G142/1000</f>
        <v>1553.0546026637501</v>
      </c>
      <c r="O145" s="10">
        <f t="shared" si="4"/>
        <v>325.45519175958975</v>
      </c>
      <c r="P145" s="10">
        <f>O145/(reform_curr!$C142+reform_curr!$D142)*1000</f>
        <v>128.38469102942395</v>
      </c>
      <c r="Q145" s="10">
        <f>O145/reform_curr!$E142*1000</f>
        <v>89.239153210745755</v>
      </c>
    </row>
    <row r="146" spans="1:17" ht="20" customHeight="1">
      <c r="A146" s="5">
        <f>reform_curr!A143</f>
        <v>230</v>
      </c>
      <c r="B146" s="5" t="str">
        <f>reform_curr!B143</f>
        <v>Winterthur</v>
      </c>
      <c r="C146" s="10">
        <f>reform_curr!G143/1000</f>
        <v>18415643.249971502</v>
      </c>
      <c r="D146" s="10">
        <f>C146/(reform_curr!C143+reform_curr!D143)*1000</f>
        <v>283933.5057582063</v>
      </c>
      <c r="E146" s="10">
        <f>C146/reform_curr!$E143*1000</f>
        <v>210594.46115284291</v>
      </c>
      <c r="G146" s="10">
        <f>reform_curr!H143/1000</f>
        <v>24249.702663404598</v>
      </c>
      <c r="H146" s="10">
        <f>reform_curr!I143/1000</f>
        <v>29584.637245694499</v>
      </c>
      <c r="I146" s="10">
        <f>reform_curr!J143/1000</f>
        <v>53834.339852851001</v>
      </c>
      <c r="K146" s="10">
        <f>reform_new3!E143/1000</f>
        <v>19767.039530358001</v>
      </c>
      <c r="L146" s="10">
        <f>reform_new3!F143/1000</f>
        <v>24115.788233372597</v>
      </c>
      <c r="M146" s="10">
        <f>reform_new3!G143/1000</f>
        <v>43882.827850534602</v>
      </c>
      <c r="O146" s="10">
        <f t="shared" si="4"/>
        <v>9951.5120023163981</v>
      </c>
      <c r="P146" s="10">
        <f>O146/(reform_curr!$C143+reform_curr!$D143)*1000</f>
        <v>153.43301627093231</v>
      </c>
      <c r="Q146" s="10">
        <f>O146/reform_curr!$E143*1000</f>
        <v>113.80179770734394</v>
      </c>
    </row>
    <row r="147" spans="1:17" ht="20" customHeight="1">
      <c r="A147" s="5">
        <f>reform_curr!A144</f>
        <v>231</v>
      </c>
      <c r="B147" s="5" t="str">
        <f>reform_curr!B144</f>
        <v>Zell (ZH)</v>
      </c>
      <c r="C147" s="10">
        <f>reform_curr!G144/1000</f>
        <v>826052.15700000001</v>
      </c>
      <c r="D147" s="10">
        <f>C147/(reform_curr!C144+reform_curr!D144)*1000</f>
        <v>253623.62818544672</v>
      </c>
      <c r="E147" s="10">
        <f>C147/reform_curr!$E144*1000</f>
        <v>176960.61632390745</v>
      </c>
      <c r="G147" s="10">
        <f>reform_curr!H144/1000</f>
        <v>845.54241159885009</v>
      </c>
      <c r="H147" s="10">
        <f>reform_curr!I144/1000</f>
        <v>997.74004650390805</v>
      </c>
      <c r="I147" s="10">
        <f>reform_curr!J144/1000</f>
        <v>1843.2824573856499</v>
      </c>
      <c r="K147" s="10">
        <f>reform_new3!E144/1000</f>
        <v>713.15538490588904</v>
      </c>
      <c r="L147" s="10">
        <f>reform_new3!F144/1000</f>
        <v>841.52335088016002</v>
      </c>
      <c r="M147" s="10">
        <f>reform_new3!G144/1000</f>
        <v>1554.6787349869901</v>
      </c>
      <c r="O147" s="10">
        <f t="shared" si="4"/>
        <v>288.60372239865978</v>
      </c>
      <c r="P147" s="10">
        <f>O147/(reform_curr!$C144+reform_curr!$D144)*1000</f>
        <v>88.610292415922572</v>
      </c>
      <c r="Q147" s="10">
        <f>O147/reform_curr!$E144*1000</f>
        <v>61.825990231075359</v>
      </c>
    </row>
    <row r="148" spans="1:17" ht="20" customHeight="1">
      <c r="A148" s="5">
        <f>reform_curr!A145</f>
        <v>241</v>
      </c>
      <c r="B148" s="5" t="str">
        <f>reform_curr!B145</f>
        <v>Aesch (ZH)</v>
      </c>
      <c r="C148" s="10">
        <f>reform_curr!G145/1000</f>
        <v>571252.75794654409</v>
      </c>
      <c r="D148" s="10">
        <f>C148/(reform_curr!C145+reform_curr!D145)*1000</f>
        <v>790114.46465635428</v>
      </c>
      <c r="E148" s="10">
        <f>C148/reform_curr!$E145*1000</f>
        <v>544568.88269451295</v>
      </c>
      <c r="G148" s="10">
        <f>reform_curr!H145/1000</f>
        <v>985.44836785429709</v>
      </c>
      <c r="H148" s="10">
        <f>reform_curr!I145/1000</f>
        <v>857.34007212924894</v>
      </c>
      <c r="I148" s="10">
        <f>reform_curr!J145/1000</f>
        <v>1842.78844736105</v>
      </c>
      <c r="K148" s="10">
        <f>reform_new3!E145/1000</f>
        <v>782.177926446676</v>
      </c>
      <c r="L148" s="10">
        <f>reform_new3!F145/1000</f>
        <v>680.49479447594206</v>
      </c>
      <c r="M148" s="10">
        <f>reform_new3!G145/1000</f>
        <v>1462.6727264829799</v>
      </c>
      <c r="O148" s="10">
        <f t="shared" si="4"/>
        <v>380.11572087807008</v>
      </c>
      <c r="P148" s="10">
        <f>O148/(reform_curr!$C145+reform_curr!$D145)*1000</f>
        <v>525.74788503190882</v>
      </c>
      <c r="Q148" s="10">
        <f>O148/reform_curr!$E145*1000</f>
        <v>362.36007710016219</v>
      </c>
    </row>
    <row r="149" spans="1:17" ht="20" customHeight="1">
      <c r="A149" s="5">
        <f>reform_curr!A146</f>
        <v>242</v>
      </c>
      <c r="B149" s="5" t="str">
        <f>reform_curr!B146</f>
        <v>Birmensdorf (ZH)</v>
      </c>
      <c r="C149" s="10">
        <f>reform_curr!G146/1000</f>
        <v>1541342.4260692301</v>
      </c>
      <c r="D149" s="10">
        <f>C149/(reform_curr!C146+reform_curr!D146)*1000</f>
        <v>454137.42665563646</v>
      </c>
      <c r="E149" s="10">
        <f>C149/reform_curr!$E146*1000</f>
        <v>319383.01410468924</v>
      </c>
      <c r="G149" s="10">
        <f>reform_curr!H146/1000</f>
        <v>1935.9236474878101</v>
      </c>
      <c r="H149" s="10">
        <f>reform_curr!I146/1000</f>
        <v>2129.5160098595002</v>
      </c>
      <c r="I149" s="10">
        <f>reform_curr!J146/1000</f>
        <v>4065.4396525257798</v>
      </c>
      <c r="K149" s="10">
        <f>reform_new3!E146/1000</f>
        <v>1654.8054019916601</v>
      </c>
      <c r="L149" s="10">
        <f>reform_new3!F146/1000</f>
        <v>1820.2859421328899</v>
      </c>
      <c r="M149" s="10">
        <f>reform_new3!G146/1000</f>
        <v>3475.0913435348798</v>
      </c>
      <c r="O149" s="10">
        <f t="shared" si="4"/>
        <v>590.34830899090002</v>
      </c>
      <c r="P149" s="10">
        <f>O149/(reform_curr!$C146+reform_curr!$D146)*1000</f>
        <v>173.93880642041839</v>
      </c>
      <c r="Q149" s="10">
        <f>O149/reform_curr!$E146*1000</f>
        <v>122.32662846889764</v>
      </c>
    </row>
    <row r="150" spans="1:17" ht="20" customHeight="1">
      <c r="A150" s="5">
        <f>reform_curr!A147</f>
        <v>243</v>
      </c>
      <c r="B150" s="5" t="str">
        <f>reform_curr!B147</f>
        <v>Dietikon</v>
      </c>
      <c r="C150" s="10">
        <f>reform_curr!G147/1000</f>
        <v>2648680.9642878701</v>
      </c>
      <c r="D150" s="10">
        <f>C150/(reform_curr!C147+reform_curr!D147)*1000</f>
        <v>187371.31892245827</v>
      </c>
      <c r="E150" s="10">
        <f>C150/reform_curr!$E147*1000</f>
        <v>134015.4302918372</v>
      </c>
      <c r="G150" s="10">
        <f>reform_curr!H147/1000</f>
        <v>3022.5500952769498</v>
      </c>
      <c r="H150" s="10">
        <f>reform_curr!I147/1000</f>
        <v>3717.7366392887798</v>
      </c>
      <c r="I150" s="10">
        <f>reform_curr!J147/1000</f>
        <v>6740.2867441594899</v>
      </c>
      <c r="K150" s="10">
        <f>reform_new3!E147/1000</f>
        <v>2508.7715546393301</v>
      </c>
      <c r="L150" s="10">
        <f>reform_new3!F147/1000</f>
        <v>3085.7890142572701</v>
      </c>
      <c r="M150" s="10">
        <f>reform_new3!G147/1000</f>
        <v>5594.5605689525992</v>
      </c>
      <c r="O150" s="10">
        <f t="shared" si="4"/>
        <v>1145.7261752068907</v>
      </c>
      <c r="P150" s="10">
        <f>O150/(reform_curr!$C147+reform_curr!$D147)*1000</f>
        <v>81.050238766757971</v>
      </c>
      <c r="Q150" s="10">
        <f>O150/reform_curr!$E147*1000</f>
        <v>57.970358996503272</v>
      </c>
    </row>
    <row r="151" spans="1:17" ht="20" customHeight="1">
      <c r="A151" s="5">
        <f>reform_curr!A148</f>
        <v>244</v>
      </c>
      <c r="B151" s="5" t="str">
        <f>reform_curr!B148</f>
        <v>Geroldswil</v>
      </c>
      <c r="C151" s="10">
        <f>reform_curr!G148/1000</f>
        <v>1217457.37631958</v>
      </c>
      <c r="D151" s="10">
        <f>C151/(reform_curr!C148+reform_curr!D148)*1000</f>
        <v>473534.56877463241</v>
      </c>
      <c r="E151" s="10">
        <f>C151/reform_curr!$E148*1000</f>
        <v>327978.81905161095</v>
      </c>
      <c r="G151" s="10">
        <f>reform_curr!H148/1000</f>
        <v>1889.85511562901</v>
      </c>
      <c r="H151" s="10">
        <f>reform_curr!I148/1000</f>
        <v>2097.7391850491099</v>
      </c>
      <c r="I151" s="10">
        <f>reform_curr!J148/1000</f>
        <v>3987.5943059137999</v>
      </c>
      <c r="K151" s="10">
        <f>reform_new3!E148/1000</f>
        <v>1518.99551189094</v>
      </c>
      <c r="L151" s="10">
        <f>reform_new3!F148/1000</f>
        <v>1686.0850237434199</v>
      </c>
      <c r="M151" s="10">
        <f>reform_new3!G148/1000</f>
        <v>3205.08053076434</v>
      </c>
      <c r="O151" s="10">
        <f t="shared" si="4"/>
        <v>782.51377514945989</v>
      </c>
      <c r="P151" s="10">
        <f>O151/(reform_curr!$C148+reform_curr!$D148)*1000</f>
        <v>304.36163949803961</v>
      </c>
      <c r="Q151" s="10">
        <f>O151/reform_curr!$E148*1000</f>
        <v>210.80651270190191</v>
      </c>
    </row>
    <row r="152" spans="1:17" ht="20" customHeight="1">
      <c r="A152" s="5">
        <f>reform_curr!A149</f>
        <v>245</v>
      </c>
      <c r="B152" s="5" t="str">
        <f>reform_curr!B149</f>
        <v>Oberengstringen</v>
      </c>
      <c r="C152" s="10">
        <f>reform_curr!G149/1000</f>
        <v>1411391.62487881</v>
      </c>
      <c r="D152" s="10">
        <f>C152/(reform_curr!C149+reform_curr!D149)*1000</f>
        <v>394243.4706365391</v>
      </c>
      <c r="E152" s="10">
        <f>C152/reform_curr!$E149*1000</f>
        <v>288215.56562769244</v>
      </c>
      <c r="G152" s="10">
        <f>reform_curr!H149/1000</f>
        <v>2202.3080778641597</v>
      </c>
      <c r="H152" s="10">
        <f>reform_curr!I149/1000</f>
        <v>2466.5850553363198</v>
      </c>
      <c r="I152" s="10">
        <f>reform_curr!J149/1000</f>
        <v>4668.8931138317503</v>
      </c>
      <c r="K152" s="10">
        <f>reform_new3!E149/1000</f>
        <v>1740.4471945308601</v>
      </c>
      <c r="L152" s="10">
        <f>reform_new3!F149/1000</f>
        <v>1949.3008677038499</v>
      </c>
      <c r="M152" s="10">
        <f>reform_new3!G149/1000</f>
        <v>3689.74805956196</v>
      </c>
      <c r="O152" s="10">
        <f t="shared" si="4"/>
        <v>979.14505426979031</v>
      </c>
      <c r="P152" s="10">
        <f>O152/(reform_curr!$C149+reform_curr!$D149)*1000</f>
        <v>273.50420510329337</v>
      </c>
      <c r="Q152" s="10">
        <f>O152/reform_curr!$E149*1000</f>
        <v>199.94793838468252</v>
      </c>
    </row>
    <row r="153" spans="1:17" ht="20" customHeight="1">
      <c r="A153" s="5">
        <f>reform_curr!A150</f>
        <v>246</v>
      </c>
      <c r="B153" s="5" t="str">
        <f>reform_curr!B150</f>
        <v>Oetwil an der Limmat</v>
      </c>
      <c r="C153" s="10">
        <f>reform_curr!G150/1000</f>
        <v>838321.19709364104</v>
      </c>
      <c r="D153" s="10">
        <f>C153/(reform_curr!C150+reform_curr!D150)*1000</f>
        <v>571842.56281967333</v>
      </c>
      <c r="E153" s="10">
        <f>C153/reform_curr!$E150*1000</f>
        <v>417490.63600280927</v>
      </c>
      <c r="G153" s="10">
        <f>reform_curr!H150/1000</f>
        <v>1320.6400511279098</v>
      </c>
      <c r="H153" s="10">
        <f>reform_curr!I150/1000</f>
        <v>1360.2592545789998</v>
      </c>
      <c r="I153" s="10">
        <f>reform_curr!J150/1000</f>
        <v>2680.8993032061999</v>
      </c>
      <c r="K153" s="10">
        <f>reform_new3!E150/1000</f>
        <v>1081.0183902971701</v>
      </c>
      <c r="L153" s="10">
        <f>reform_new3!F150/1000</f>
        <v>1113.4489390441099</v>
      </c>
      <c r="M153" s="10">
        <f>reform_new3!G150/1000</f>
        <v>2194.4673323274801</v>
      </c>
      <c r="O153" s="10">
        <f t="shared" si="4"/>
        <v>486.43197087871977</v>
      </c>
      <c r="P153" s="10">
        <f>O153/(reform_curr!$C150+reform_curr!$D150)*1000</f>
        <v>331.80898422832178</v>
      </c>
      <c r="Q153" s="10">
        <f>O153/reform_curr!$E150*1000</f>
        <v>242.24699744956163</v>
      </c>
    </row>
    <row r="154" spans="1:17" ht="20" customHeight="1">
      <c r="A154" s="5">
        <f>reform_curr!A151</f>
        <v>247</v>
      </c>
      <c r="B154" s="5" t="str">
        <f>reform_curr!B151</f>
        <v>Schlieren</v>
      </c>
      <c r="C154" s="10">
        <f>reform_curr!G151/1000</f>
        <v>1779141.2746759399</v>
      </c>
      <c r="D154" s="10">
        <f>C154/(reform_curr!C151+reform_curr!D151)*1000</f>
        <v>179529.89653642179</v>
      </c>
      <c r="E154" s="10">
        <f>C154/reform_curr!$E151*1000</f>
        <v>128979.35875568652</v>
      </c>
      <c r="G154" s="10">
        <f>reform_curr!H151/1000</f>
        <v>2075.0786986253897</v>
      </c>
      <c r="H154" s="10">
        <f>reform_curr!I151/1000</f>
        <v>2303.33736116098</v>
      </c>
      <c r="I154" s="10">
        <f>reform_curr!J151/1000</f>
        <v>4378.4160575032602</v>
      </c>
      <c r="K154" s="10">
        <f>reform_new3!E151/1000</f>
        <v>1706.11104685395</v>
      </c>
      <c r="L154" s="10">
        <f>reform_new3!F151/1000</f>
        <v>1893.78325760185</v>
      </c>
      <c r="M154" s="10">
        <f>reform_new3!G151/1000</f>
        <v>3599.89429125163</v>
      </c>
      <c r="O154" s="10">
        <f t="shared" si="4"/>
        <v>778.5217662516302</v>
      </c>
      <c r="P154" s="10">
        <f>O154/(reform_curr!$C151+reform_curr!$D151)*1000</f>
        <v>78.559209510759857</v>
      </c>
      <c r="Q154" s="10">
        <f>O154/reform_curr!$E151*1000</f>
        <v>56.439159507875175</v>
      </c>
    </row>
    <row r="155" spans="1:17" ht="20" customHeight="1">
      <c r="A155" s="5">
        <f>reform_curr!A152</f>
        <v>248</v>
      </c>
      <c r="B155" s="5" t="str">
        <f>reform_curr!B152</f>
        <v>Uitikon</v>
      </c>
      <c r="C155" s="10">
        <f>reform_curr!G152/1000</f>
        <v>4285737.7174147703</v>
      </c>
      <c r="D155" s="10">
        <f>C155/(reform_curr!C152+reform_curr!D152)*1000</f>
        <v>1860936.9159421495</v>
      </c>
      <c r="E155" s="10">
        <f>C155/reform_curr!$E152*1000</f>
        <v>1291662.9648628</v>
      </c>
      <c r="G155" s="10">
        <f>reform_curr!H152/1000</f>
        <v>9664.2306600929205</v>
      </c>
      <c r="H155" s="10">
        <f>reform_curr!I152/1000</f>
        <v>7731.3845511198397</v>
      </c>
      <c r="I155" s="10">
        <f>reform_curr!J152/1000</f>
        <v>17395.615086986898</v>
      </c>
      <c r="K155" s="10">
        <f>reform_new3!E152/1000</f>
        <v>7117.6936295095302</v>
      </c>
      <c r="L155" s="10">
        <f>reform_new3!F152/1000</f>
        <v>5694.1549008867605</v>
      </c>
      <c r="M155" s="10">
        <f>reform_new3!G152/1000</f>
        <v>12811.848541354399</v>
      </c>
      <c r="O155" s="10">
        <f t="shared" si="4"/>
        <v>4583.7665456324994</v>
      </c>
      <c r="P155" s="10">
        <f>O155/(reform_curr!$C152+reform_curr!$D152)*1000</f>
        <v>1990.3458730492835</v>
      </c>
      <c r="Q155" s="10">
        <f>O155/reform_curr!$E152*1000</f>
        <v>1381.4847937409581</v>
      </c>
    </row>
    <row r="156" spans="1:17" ht="20" customHeight="1">
      <c r="A156" s="5">
        <f>reform_curr!A153</f>
        <v>249</v>
      </c>
      <c r="B156" s="5" t="str">
        <f>reform_curr!B153</f>
        <v>Unterengstringen</v>
      </c>
      <c r="C156" s="10">
        <f>reform_curr!G153/1000</f>
        <v>1292019.5661023799</v>
      </c>
      <c r="D156" s="10">
        <f>C156/(reform_curr!C153+reform_curr!D153)*1000</f>
        <v>609155.85389079677</v>
      </c>
      <c r="E156" s="10">
        <f>C156/reform_curr!$E153*1000</f>
        <v>430386.26452444366</v>
      </c>
      <c r="G156" s="10">
        <f>reform_curr!H153/1000</f>
        <v>2221.52641523072</v>
      </c>
      <c r="H156" s="10">
        <f>reform_curr!I153/1000</f>
        <v>2221.52641523072</v>
      </c>
      <c r="I156" s="10">
        <f>reform_curr!J153/1000</f>
        <v>4443.05283046144</v>
      </c>
      <c r="K156" s="10">
        <f>reform_new3!E153/1000</f>
        <v>1741.86212146255</v>
      </c>
      <c r="L156" s="10">
        <f>reform_new3!F153/1000</f>
        <v>1741.86212146255</v>
      </c>
      <c r="M156" s="10">
        <f>reform_new3!G153/1000</f>
        <v>3483.7242429251</v>
      </c>
      <c r="O156" s="10">
        <f t="shared" si="4"/>
        <v>959.32858753633991</v>
      </c>
      <c r="P156" s="10">
        <f>O156/(reform_curr!$C153+reform_curr!$D153)*1000</f>
        <v>452.30013556640256</v>
      </c>
      <c r="Q156" s="10">
        <f>O156/reform_curr!$E153*1000</f>
        <v>319.56315374295133</v>
      </c>
    </row>
    <row r="157" spans="1:17" ht="20" customHeight="1">
      <c r="A157" s="5">
        <f>reform_curr!A154</f>
        <v>250</v>
      </c>
      <c r="B157" s="5" t="str">
        <f>reform_curr!B154</f>
        <v>Urdorf</v>
      </c>
      <c r="C157" s="10">
        <f>reform_curr!G154/1000</f>
        <v>1852782.9746439899</v>
      </c>
      <c r="D157" s="10">
        <f>C157/(reform_curr!C154+reform_curr!D154)*1000</f>
        <v>343680.75953329436</v>
      </c>
      <c r="E157" s="10">
        <f>C157/reform_curr!$E154*1000</f>
        <v>242320.55645356918</v>
      </c>
      <c r="G157" s="10">
        <f>reform_curr!H154/1000</f>
        <v>2503.2565361011098</v>
      </c>
      <c r="H157" s="10">
        <f>reform_curr!I154/1000</f>
        <v>2953.8427061203402</v>
      </c>
      <c r="I157" s="10">
        <f>reform_curr!J154/1000</f>
        <v>5457.0992438827698</v>
      </c>
      <c r="K157" s="10">
        <f>reform_new3!E154/1000</f>
        <v>2047.0580789228</v>
      </c>
      <c r="L157" s="10">
        <f>reform_new3!F154/1000</f>
        <v>2415.5285344478702</v>
      </c>
      <c r="M157" s="10">
        <f>reform_new3!G154/1000</f>
        <v>4462.5865980591598</v>
      </c>
      <c r="O157" s="10">
        <f t="shared" si="4"/>
        <v>994.51264582361</v>
      </c>
      <c r="P157" s="10">
        <f>O157/(reform_curr!$C154+reform_curr!$D154)*1000</f>
        <v>184.47646926796699</v>
      </c>
      <c r="Q157" s="10">
        <f>O157/reform_curr!$E154*1000</f>
        <v>130.06966333031781</v>
      </c>
    </row>
    <row r="158" spans="1:17" ht="20" customHeight="1">
      <c r="A158" s="5">
        <f>reform_curr!A155</f>
        <v>251</v>
      </c>
      <c r="B158" s="5" t="str">
        <f>reform_curr!B155</f>
        <v>Weiningen (ZH)</v>
      </c>
      <c r="C158" s="10">
        <f>reform_curr!G155/1000</f>
        <v>1047793.78753741</v>
      </c>
      <c r="D158" s="10">
        <f>C158/(reform_curr!C155+reform_curr!D155)*1000</f>
        <v>399616.24238650268</v>
      </c>
      <c r="E158" s="10">
        <f>C158/reform_curr!$E155*1000</f>
        <v>284803.96508219902</v>
      </c>
      <c r="G158" s="10">
        <f>reform_curr!H155/1000</f>
        <v>1551.3792282637501</v>
      </c>
      <c r="H158" s="10">
        <f>reform_curr!I155/1000</f>
        <v>1597.9205952648099</v>
      </c>
      <c r="I158" s="10">
        <f>reform_curr!J155/1000</f>
        <v>3149.2998126347802</v>
      </c>
      <c r="K158" s="10">
        <f>reform_new3!E155/1000</f>
        <v>1252.3836366583701</v>
      </c>
      <c r="L158" s="10">
        <f>reform_new3!F155/1000</f>
        <v>1289.95514308989</v>
      </c>
      <c r="M158" s="10">
        <f>reform_new3!G155/1000</f>
        <v>2542.33878014218</v>
      </c>
      <c r="O158" s="10">
        <f t="shared" si="4"/>
        <v>606.96103249260022</v>
      </c>
      <c r="P158" s="10">
        <f>O158/(reform_curr!$C155+reform_curr!$D155)*1000</f>
        <v>231.4878079681923</v>
      </c>
      <c r="Q158" s="10">
        <f>O158/reform_curr!$E155*1000</f>
        <v>164.97989467045397</v>
      </c>
    </row>
    <row r="159" spans="1:17" ht="20" customHeight="1">
      <c r="A159" s="5">
        <f>reform_curr!A156</f>
        <v>261</v>
      </c>
      <c r="B159" s="5" t="str">
        <f>reform_curr!B156</f>
        <v>Zürich</v>
      </c>
      <c r="C159" s="10">
        <f>reform_curr!G156/1000</f>
        <v>93819660.267136991</v>
      </c>
      <c r="D159" s="10">
        <f>C159/(reform_curr!C156+reform_curr!D156)*1000</f>
        <v>402314.15208892361</v>
      </c>
      <c r="E159" s="10">
        <f>C159/reform_curr!$E156*1000</f>
        <v>311131.94558367127</v>
      </c>
      <c r="G159" s="10">
        <f>reform_curr!H156/1000</f>
        <v>162675.93849392398</v>
      </c>
      <c r="H159" s="10">
        <f>reform_curr!I156/1000</f>
        <v>193584.36696900599</v>
      </c>
      <c r="I159" s="10">
        <f>reform_curr!J156/1000</f>
        <v>356260.30580085702</v>
      </c>
      <c r="K159" s="10">
        <f>reform_new3!E156/1000</f>
        <v>124513.02086621501</v>
      </c>
      <c r="L159" s="10">
        <f>reform_new3!F156/1000</f>
        <v>148170.49484545001</v>
      </c>
      <c r="M159" s="10">
        <f>reform_new3!G156/1000</f>
        <v>272683.515685505</v>
      </c>
      <c r="O159" s="10">
        <f t="shared" si="4"/>
        <v>83576.790115352022</v>
      </c>
      <c r="P159" s="10">
        <f>O159/(reform_curr!$C156+reform_curr!$D156)*1000</f>
        <v>358.39103823049749</v>
      </c>
      <c r="Q159" s="10">
        <f>O159/reform_curr!$E156*1000</f>
        <v>277.16375480562317</v>
      </c>
    </row>
    <row r="160" spans="1:17" ht="20" customHeight="1">
      <c r="A160" s="5">
        <f>reform_curr!A157</f>
        <v>292</v>
      </c>
      <c r="B160" s="5" t="str">
        <f>reform_curr!B157</f>
        <v>Stammheim</v>
      </c>
      <c r="C160" s="10">
        <f>reform_curr!G157/1000</f>
        <v>680491.06513884792</v>
      </c>
      <c r="D160" s="10">
        <f>C160/(reform_curr!C157+reform_curr!D157)*1000</f>
        <v>454873.70664361492</v>
      </c>
      <c r="E160" s="10">
        <f>C160/reform_curr!$E157*1000</f>
        <v>315188.08019400085</v>
      </c>
      <c r="G160" s="10">
        <f>reform_curr!H157/1000</f>
        <v>822.42206899911093</v>
      </c>
      <c r="H160" s="10">
        <f>reform_curr!I157/1000</f>
        <v>1019.8033605924199</v>
      </c>
      <c r="I160" s="10">
        <f>reform_curr!J157/1000</f>
        <v>1842.2254275336199</v>
      </c>
      <c r="K160" s="10">
        <f>reform_new3!E157/1000</f>
        <v>694.22951505947105</v>
      </c>
      <c r="L160" s="10">
        <f>reform_new3!F157/1000</f>
        <v>860.84460171019998</v>
      </c>
      <c r="M160" s="10">
        <f>reform_new3!G157/1000</f>
        <v>1555.0741267472501</v>
      </c>
      <c r="O160" s="10">
        <f t="shared" si="4"/>
        <v>287.1513007863698</v>
      </c>
      <c r="P160" s="10">
        <f>O160/(reform_curr!$C157+reform_curr!$D157)*1000</f>
        <v>191.9460566753809</v>
      </c>
      <c r="Q160" s="10">
        <f>O160/reform_curr!$E157*1000</f>
        <v>133.00199202703558</v>
      </c>
    </row>
    <row r="161" spans="1:23" ht="20" customHeight="1">
      <c r="A161" s="5">
        <f>reform_curr!A158</f>
        <v>293</v>
      </c>
      <c r="B161" s="5" t="str">
        <f>reform_curr!B158</f>
        <v>Wädenswil</v>
      </c>
      <c r="C161" s="10">
        <f>reform_curr!G158/1000</f>
        <v>5956188.6919440096</v>
      </c>
      <c r="D161" s="10">
        <f>C161/(reform_curr!C158+reform_curr!D158)*1000</f>
        <v>438245.0659954389</v>
      </c>
      <c r="E161" s="10">
        <f>C161/reform_curr!$E158*1000</f>
        <v>312890.76969657541</v>
      </c>
      <c r="G161" s="10">
        <f>reform_curr!H158/1000</f>
        <v>8386.0957827520597</v>
      </c>
      <c r="H161" s="10">
        <f>reform_curr!I158/1000</f>
        <v>8721.5395991883997</v>
      </c>
      <c r="I161" s="10">
        <f>reform_curr!J158/1000</f>
        <v>17107.635416418998</v>
      </c>
      <c r="K161" s="10">
        <f>reform_new3!E158/1000</f>
        <v>6904.4443739641301</v>
      </c>
      <c r="L161" s="10">
        <f>reform_new3!F158/1000</f>
        <v>7180.6221492064506</v>
      </c>
      <c r="M161" s="10">
        <f>reform_new3!G158/1000</f>
        <v>14085.0665188201</v>
      </c>
      <c r="O161" s="10">
        <f t="shared" si="4"/>
        <v>3022.5688975988978</v>
      </c>
      <c r="P161" s="10">
        <f>O161/(reform_curr!$C158+reform_curr!$D158)*1000</f>
        <v>222.3948861451621</v>
      </c>
      <c r="Q161" s="10">
        <f>O161/reform_curr!$E158*1000</f>
        <v>158.78172397556722</v>
      </c>
    </row>
    <row r="162" spans="1:23" ht="20" customHeight="1">
      <c r="A162" s="5">
        <f>reform_curr!A159</f>
        <v>294</v>
      </c>
      <c r="B162" s="5" t="str">
        <f>reform_curr!B159</f>
        <v>Elgg</v>
      </c>
      <c r="C162" s="10">
        <f>reform_curr!G159/1000</f>
        <v>1003580.3419999999</v>
      </c>
      <c r="D162" s="10">
        <f>C162/(reform_curr!C159+reform_curr!D159)*1000</f>
        <v>369099.05921294593</v>
      </c>
      <c r="E162" s="10">
        <f>C162/reform_curr!$E159*1000</f>
        <v>261485.23762376237</v>
      </c>
      <c r="G162" s="10">
        <f>reform_curr!H159/1000</f>
        <v>1255.3374205136001</v>
      </c>
      <c r="H162" s="10">
        <f>reform_curr!I159/1000</f>
        <v>1468.74477957812</v>
      </c>
      <c r="I162" s="10">
        <f>reform_curr!J159/1000</f>
        <v>2724.0821862223697</v>
      </c>
      <c r="K162" s="10">
        <f>reform_new3!E159/1000</f>
        <v>1053.95293922612</v>
      </c>
      <c r="L162" s="10">
        <f>reform_new3!F159/1000</f>
        <v>1233.1249340761599</v>
      </c>
      <c r="M162" s="10">
        <f>reform_new3!G159/1000</f>
        <v>2287.07786713832</v>
      </c>
      <c r="O162" s="10">
        <f t="shared" si="4"/>
        <v>437.00431908404971</v>
      </c>
      <c r="P162" s="10">
        <f>O162/(reform_curr!$C159+reform_curr!$D159)*1000</f>
        <v>160.72244173742172</v>
      </c>
      <c r="Q162" s="10">
        <f>O162/reform_curr!$E159*1000</f>
        <v>113.86251148620367</v>
      </c>
    </row>
    <row r="163" spans="1:23" ht="20" customHeight="1">
      <c r="A163" s="5">
        <f>reform_curr!A160</f>
        <v>295</v>
      </c>
      <c r="B163" s="5" t="str">
        <f>reform_curr!B160</f>
        <v>Horgen</v>
      </c>
      <c r="C163" s="10">
        <f>reform_curr!G160/1000</f>
        <v>5992598.9912079405</v>
      </c>
      <c r="D163" s="10">
        <f>C163/(reform_curr!C160+reform_curr!D160)*1000</f>
        <v>496445.94409808138</v>
      </c>
      <c r="E163" s="10">
        <f>C163/reform_curr!$E160*1000</f>
        <v>352257.17089160241</v>
      </c>
      <c r="G163" s="10">
        <f>reform_curr!H160/1000</f>
        <v>9471.8267232271301</v>
      </c>
      <c r="H163" s="10">
        <f>reform_curr!I160/1000</f>
        <v>8240.4892656741504</v>
      </c>
      <c r="I163" s="10">
        <f>reform_curr!J160/1000</f>
        <v>17712.316007479898</v>
      </c>
      <c r="K163" s="10">
        <f>reform_new3!E160/1000</f>
        <v>7540.5512278104306</v>
      </c>
      <c r="L163" s="10">
        <f>reform_new3!F160/1000</f>
        <v>6560.2795735141399</v>
      </c>
      <c r="M163" s="10">
        <f>reform_new3!G160/1000</f>
        <v>14100.830826764399</v>
      </c>
      <c r="O163" s="10">
        <f t="shared" si="4"/>
        <v>3611.4851807154992</v>
      </c>
      <c r="P163" s="10">
        <f>O163/(reform_curr!$C160+reform_curr!$D160)*1000</f>
        <v>299.18690918030808</v>
      </c>
      <c r="Q163" s="10">
        <f>O163/reform_curr!$E160*1000</f>
        <v>212.29045266373731</v>
      </c>
    </row>
    <row r="164" spans="1:23" ht="20" customHeight="1">
      <c r="A164" s="5">
        <f>reform_curr!A161</f>
        <v>296</v>
      </c>
      <c r="B164" s="5" t="str">
        <f>reform_curr!B161</f>
        <v>Illnau-Effretikon</v>
      </c>
      <c r="C164" s="10">
        <f>reform_curr!G161/1000</f>
        <v>3153652.8711748798</v>
      </c>
      <c r="D164" s="10">
        <f>C164/(reform_curr!C161+reform_curr!D161)*1000</f>
        <v>339175.40021239838</v>
      </c>
      <c r="E164" s="10">
        <f>C164/reform_curr!$E161*1000</f>
        <v>241863.09311871152</v>
      </c>
      <c r="G164" s="10">
        <f>reform_curr!H161/1000</f>
        <v>4127.8321179679506</v>
      </c>
      <c r="H164" s="10">
        <f>reform_curr!I161/1000</f>
        <v>4540.6153142797302</v>
      </c>
      <c r="I164" s="10">
        <f>reform_curr!J161/1000</f>
        <v>8668.4474594909007</v>
      </c>
      <c r="K164" s="10">
        <f>reform_new3!E161/1000</f>
        <v>3397.4169273253001</v>
      </c>
      <c r="L164" s="10">
        <f>reform_new3!F161/1000</f>
        <v>3737.1586039889598</v>
      </c>
      <c r="M164" s="10">
        <f>reform_new3!G161/1000</f>
        <v>7134.5755342348602</v>
      </c>
      <c r="O164" s="10">
        <f t="shared" si="4"/>
        <v>1533.8719252560404</v>
      </c>
      <c r="P164" s="10">
        <f>O164/(reform_curr!$C161+reform_curr!$D161)*1000</f>
        <v>164.96794205808135</v>
      </c>
      <c r="Q164" s="10">
        <f>O164/reform_curr!$E161*1000</f>
        <v>117.63723638745613</v>
      </c>
    </row>
    <row r="165" spans="1:23" ht="20" customHeight="1">
      <c r="A165" s="5">
        <f>reform_curr!A162</f>
        <v>297</v>
      </c>
      <c r="B165" s="5" t="str">
        <f>reform_curr!B162</f>
        <v>Bauma</v>
      </c>
      <c r="C165" s="10">
        <f>reform_curr!G162/1000</f>
        <v>856009.34221429902</v>
      </c>
      <c r="D165" s="10">
        <f>C165/(reform_curr!C162+reform_curr!D162)*1000</f>
        <v>312640.37334342551</v>
      </c>
      <c r="E165" s="10">
        <f>C165/reform_curr!$E162*1000</f>
        <v>219884.23894536323</v>
      </c>
      <c r="G165" s="10">
        <f>reform_curr!H162/1000</f>
        <v>953.43453805825402</v>
      </c>
      <c r="H165" s="10">
        <f>reform_curr!I162/1000</f>
        <v>1144.12144732971</v>
      </c>
      <c r="I165" s="10">
        <f>reform_curr!J162/1000</f>
        <v>2097.5559774161802</v>
      </c>
      <c r="K165" s="10">
        <f>reform_new3!E162/1000</f>
        <v>797.98828764992902</v>
      </c>
      <c r="L165" s="10">
        <f>reform_new3!F162/1000</f>
        <v>957.58594919979498</v>
      </c>
      <c r="M165" s="10">
        <f>reform_new3!G162/1000</f>
        <v>1755.5742295383202</v>
      </c>
      <c r="O165" s="10">
        <f t="shared" si="4"/>
        <v>341.98174787786002</v>
      </c>
      <c r="P165" s="10">
        <f>O165/(reform_curr!$C162+reform_curr!$D162)*1000</f>
        <v>124.90202625195764</v>
      </c>
      <c r="Q165" s="10">
        <f>O165/reform_curr!$E162*1000</f>
        <v>87.845298709956339</v>
      </c>
    </row>
    <row r="166" spans="1:23" ht="20" customHeight="1">
      <c r="A166" s="5">
        <f>reform_curr!A163</f>
        <v>298</v>
      </c>
      <c r="B166" s="5" t="str">
        <f>reform_curr!B163</f>
        <v>Wiesendangen</v>
      </c>
      <c r="C166" s="10">
        <f>reform_curr!G163/1000</f>
        <v>1589273.6718846799</v>
      </c>
      <c r="D166" s="10">
        <f>C166/(reform_curr!C163+reform_curr!D163)*1000</f>
        <v>456687.83674847125</v>
      </c>
      <c r="E166" s="10">
        <f>C166/reform_curr!$E163*1000</f>
        <v>311744.54136615922</v>
      </c>
      <c r="G166" s="10">
        <f>reform_curr!H163/1000</f>
        <v>1887.1786602878401</v>
      </c>
      <c r="H166" s="10">
        <f>reform_curr!I163/1000</f>
        <v>1698.4608031477601</v>
      </c>
      <c r="I166" s="10">
        <f>reform_curr!J163/1000</f>
        <v>3585.6394534637298</v>
      </c>
      <c r="K166" s="10">
        <f>reform_new3!E163/1000</f>
        <v>1624.1824579725201</v>
      </c>
      <c r="L166" s="10">
        <f>reform_new3!F163/1000</f>
        <v>1461.7642122037398</v>
      </c>
      <c r="M166" s="10">
        <f>reform_new3!G163/1000</f>
        <v>3085.9466786041198</v>
      </c>
      <c r="O166" s="10">
        <f t="shared" si="4"/>
        <v>499.69277485960993</v>
      </c>
      <c r="P166" s="10">
        <f>O166/(reform_curr!$C163+reform_curr!$D163)*1000</f>
        <v>143.58987783322124</v>
      </c>
      <c r="Q166" s="10">
        <f>O166/reform_curr!$E163*1000</f>
        <v>98.017413664105518</v>
      </c>
    </row>
    <row r="167" spans="1:23" ht="20" customHeight="1">
      <c r="A167" s="11" t="s">
        <v>176</v>
      </c>
      <c r="B167" s="11"/>
      <c r="C167" s="12">
        <f>FLOOR(MIN(C5:C166),1)</f>
        <v>71136</v>
      </c>
      <c r="D167" s="12">
        <f>FLOOR(MIN(D5:D166),1)</f>
        <v>162702</v>
      </c>
      <c r="E167" s="12">
        <f>FLOOR(MIN(E5:E166),1)</f>
        <v>117043</v>
      </c>
      <c r="F167" s="12"/>
      <c r="G167" s="12">
        <f>FLOOR(MIN(G5:G166),1)</f>
        <v>74</v>
      </c>
      <c r="H167" s="12">
        <f>FLOOR(MIN(H5:H166),1)</f>
        <v>86</v>
      </c>
      <c r="I167" s="12">
        <f>FLOOR(MIN(I5:I166),1)</f>
        <v>161</v>
      </c>
      <c r="J167" s="12"/>
      <c r="K167" s="12">
        <f>FLOOR(MIN(K5:K166),1)</f>
        <v>69</v>
      </c>
      <c r="L167" s="12">
        <f>FLOOR(MIN(L5:L166),1)</f>
        <v>80</v>
      </c>
      <c r="M167" s="12">
        <f>FLOOR(MIN(M5:M166),1)</f>
        <v>149</v>
      </c>
      <c r="N167" s="12"/>
      <c r="O167" s="12">
        <f>FLOOR(MIN(O5:O166),1)</f>
        <v>12</v>
      </c>
      <c r="P167" s="12">
        <f>FLOOR(MIN(P5:P166),1)</f>
        <v>40</v>
      </c>
      <c r="Q167" s="12">
        <f>FLOOR(MIN(Q5:Q166),1)</f>
        <v>27</v>
      </c>
    </row>
    <row r="168" spans="1:23" ht="20" customHeight="1">
      <c r="A168" s="13" t="s">
        <v>177</v>
      </c>
      <c r="B168" s="13"/>
      <c r="C168" s="14">
        <f>CEILING(MAX(C5:C166),1)</f>
        <v>93819661</v>
      </c>
      <c r="D168" s="14">
        <f>CEILING(MAX(D5:D166),1)</f>
        <v>4599754</v>
      </c>
      <c r="E168" s="14">
        <f>CEILING(MAX(E5:E166),1)</f>
        <v>3279219</v>
      </c>
      <c r="F168" s="14"/>
      <c r="G168" s="14">
        <f>CEILING(MAX(G5:G166),1)</f>
        <v>162676</v>
      </c>
      <c r="H168" s="14">
        <f>CEILING(MAX(H5:H166),1)</f>
        <v>193585</v>
      </c>
      <c r="I168" s="14">
        <f>CEILING(MAX(I5:I166),1)</f>
        <v>356261</v>
      </c>
      <c r="J168" s="14"/>
      <c r="K168" s="14">
        <f>CEILING(MAX(K5:K166),1)</f>
        <v>124514</v>
      </c>
      <c r="L168" s="14">
        <f>CEILING(MAX(L5:L166),1)</f>
        <v>148171</v>
      </c>
      <c r="M168" s="14">
        <f>CEILING(MAX(M5:M166),1)</f>
        <v>272684</v>
      </c>
      <c r="N168" s="14"/>
      <c r="O168" s="14">
        <f>CEILING(MAX(O5:O166),1)</f>
        <v>83577</v>
      </c>
      <c r="P168" s="14">
        <f>CEILING(MAX(P5:P166),1)</f>
        <v>6918</v>
      </c>
      <c r="Q168" s="14">
        <f>CEILING(MAX(Q5:Q166),1)</f>
        <v>4932</v>
      </c>
    </row>
    <row r="169" spans="1:23" ht="20" customHeight="1">
      <c r="A169" s="15" t="s">
        <v>167</v>
      </c>
      <c r="B169" s="15"/>
      <c r="C169" s="16">
        <f>SUM(C5:C166)</f>
        <v>417083312.40640879</v>
      </c>
      <c r="D169" s="16">
        <f>C169/SUM(reform_curr!$C:$D)*1000</f>
        <v>501429.22352472658</v>
      </c>
      <c r="E169" s="16">
        <f>C169/SUM(reform_curr!$E:$E)*1000</f>
        <v>364894.62374054157</v>
      </c>
      <c r="F169" s="4"/>
      <c r="G169" s="16">
        <f>SUM(G5:G166)</f>
        <v>739001.34338266274</v>
      </c>
      <c r="H169" s="16">
        <f t="shared" ref="H169:I169" si="5">SUM(H5:H166)</f>
        <v>725416.35085653095</v>
      </c>
      <c r="I169" s="16">
        <f t="shared" si="5"/>
        <v>1464417.6953486768</v>
      </c>
      <c r="J169" s="4"/>
      <c r="K169" s="16">
        <f>SUM(K5:K166)</f>
        <v>563848.82216766302</v>
      </c>
      <c r="L169" s="16">
        <f t="shared" ref="L169:M169" si="6">SUM(L5:L166)</f>
        <v>557941.76115095173</v>
      </c>
      <c r="M169" s="16">
        <f t="shared" si="6"/>
        <v>1121790.581858258</v>
      </c>
      <c r="N169" s="4"/>
      <c r="O169" s="16">
        <f t="shared" ref="O169" si="7">SUM(O5:O166)</f>
        <v>342627.11349041888</v>
      </c>
      <c r="P169" s="16">
        <f>O169/SUM(reform_curr!$C:$D)*1000</f>
        <v>411.91589873203287</v>
      </c>
      <c r="Q169" s="16">
        <f>O169/SUM(reform_curr!$E:$E)*1000</f>
        <v>299.75496007994485</v>
      </c>
    </row>
    <row r="170" spans="1:23" ht="105" customHeight="1">
      <c r="A170" s="45" t="s">
        <v>179</v>
      </c>
      <c r="B170" s="45"/>
      <c r="C170" s="45"/>
      <c r="D170" s="45"/>
      <c r="E170" s="45"/>
      <c r="F170" s="45"/>
      <c r="G170" s="45"/>
      <c r="H170" s="45"/>
      <c r="I170" s="45"/>
      <c r="J170" s="45"/>
      <c r="K170" s="45"/>
      <c r="L170" s="45"/>
      <c r="M170" s="45"/>
      <c r="N170" s="45"/>
      <c r="O170" s="45"/>
      <c r="P170" s="45"/>
      <c r="Q170" s="45"/>
      <c r="R170" s="8"/>
      <c r="S170" s="8"/>
      <c r="T170" s="8"/>
      <c r="U170" s="8"/>
      <c r="V170" s="8"/>
      <c r="W170" s="8"/>
    </row>
  </sheetData>
  <mergeCells count="5">
    <mergeCell ref="K2:M2"/>
    <mergeCell ref="O2:Q2"/>
    <mergeCell ref="A170:Q170"/>
    <mergeCell ref="G2:I2"/>
    <mergeCell ref="C2:E2"/>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D1EB-421A-9F40-BC7A-083392925ECF}">
  <dimension ref="A1:O170"/>
  <sheetViews>
    <sheetView zoomScale="110" zoomScaleNormal="110" workbookViewId="0">
      <pane ySplit="4" topLeftCell="A5" activePane="bottomLeft" state="frozenSplit"/>
      <selection activeCell="G167" sqref="G167:H167"/>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264</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reform_new3!I2/1000</f>
        <v>1002755.73946484</v>
      </c>
      <c r="E5" s="10">
        <f>D5-C5</f>
        <v>56903.600157546927</v>
      </c>
      <c r="G5" s="10">
        <f>reform_curr!H2/1000</f>
        <v>1727.09316224348</v>
      </c>
      <c r="H5" s="10">
        <f>reform_curr!I2/1000</f>
        <v>1640.7385050550399</v>
      </c>
      <c r="I5" s="10">
        <f>reform_curr!J2/1000</f>
        <v>3367.8316627818299</v>
      </c>
      <c r="K5" s="10">
        <f>reform_new3!J2/1000</f>
        <v>1453.7468845697599</v>
      </c>
      <c r="L5" s="10">
        <f>reform_new3!K2/1000</f>
        <v>1381.0595430606302</v>
      </c>
      <c r="M5" s="10">
        <f>reform_new3!L2/1000</f>
        <v>2834.8064018693503</v>
      </c>
      <c r="O5" s="10">
        <f>I5-M5</f>
        <v>533.02526091247955</v>
      </c>
    </row>
    <row r="6" spans="1:15" ht="20" customHeight="1">
      <c r="A6" s="5">
        <f>reform_curr!A3</f>
        <v>2</v>
      </c>
      <c r="B6" s="5" t="str">
        <f>reform_curr!B3</f>
        <v>Affoltern am Albis</v>
      </c>
      <c r="C6" s="10">
        <f>reform_curr!G3/1000</f>
        <v>1984044.34466122</v>
      </c>
      <c r="D6" s="10">
        <f>reform_new3!I3/1000</f>
        <v>2053406.8044375</v>
      </c>
      <c r="E6" s="10">
        <f t="shared" ref="E6:E69" si="0">D6-C6</f>
        <v>69362.459776279982</v>
      </c>
      <c r="G6" s="10">
        <f>reform_curr!H3/1000</f>
        <v>2280.94461506161</v>
      </c>
      <c r="H6" s="10">
        <f>reform_curr!I3/1000</f>
        <v>2828.3713286546904</v>
      </c>
      <c r="I6" s="10">
        <f>reform_curr!J3/1000</f>
        <v>5109.3159389430793</v>
      </c>
      <c r="K6" s="10">
        <f>reform_new3!J3/1000</f>
        <v>2097.78266653831</v>
      </c>
      <c r="L6" s="10">
        <f>reform_new3!K3/1000</f>
        <v>2601.2504999264302</v>
      </c>
      <c r="M6" s="10">
        <f>reform_new3!L3/1000</f>
        <v>4699.0331624300097</v>
      </c>
      <c r="O6" s="10">
        <f t="shared" ref="O6:O69" si="1">I6-M6</f>
        <v>410.28277651306962</v>
      </c>
    </row>
    <row r="7" spans="1:15" ht="20" customHeight="1">
      <c r="A7" s="5">
        <f>reform_curr!A4</f>
        <v>3</v>
      </c>
      <c r="B7" s="5" t="str">
        <f>reform_curr!B4</f>
        <v>Bonstetten</v>
      </c>
      <c r="C7" s="10">
        <f>reform_curr!G4/1000</f>
        <v>1115871.91697149</v>
      </c>
      <c r="D7" s="10">
        <f>reform_new3!I4/1000</f>
        <v>1144876.3958984301</v>
      </c>
      <c r="E7" s="10">
        <f t="shared" si="0"/>
        <v>29004.478926940123</v>
      </c>
      <c r="G7" s="10">
        <f>reform_curr!H4/1000</f>
        <v>1230.5401991485298</v>
      </c>
      <c r="H7" s="10">
        <f>reform_curr!I4/1000</f>
        <v>1341.2888139594199</v>
      </c>
      <c r="I7" s="10">
        <f>reform_curr!J4/1000</f>
        <v>2571.82901388645</v>
      </c>
      <c r="K7" s="10">
        <f>reform_new3!J4/1000</f>
        <v>1128.4669423354301</v>
      </c>
      <c r="L7" s="10">
        <f>reform_new3!K4/1000</f>
        <v>1230.02896827774</v>
      </c>
      <c r="M7" s="10">
        <f>reform_new3!L4/1000</f>
        <v>2358.49591380215</v>
      </c>
      <c r="O7" s="10">
        <f t="shared" si="1"/>
        <v>213.33310008429999</v>
      </c>
    </row>
    <row r="8" spans="1:15" ht="20" customHeight="1">
      <c r="A8" s="5">
        <f>reform_curr!A5</f>
        <v>4</v>
      </c>
      <c r="B8" s="5" t="str">
        <f>reform_curr!B5</f>
        <v>Hausen am Albis</v>
      </c>
      <c r="C8" s="10">
        <f>reform_curr!G5/1000</f>
        <v>940815.42176605703</v>
      </c>
      <c r="D8" s="10">
        <f>reform_new3!I5/1000</f>
        <v>977819.74426367099</v>
      </c>
      <c r="E8" s="10">
        <f t="shared" si="0"/>
        <v>37004.322497613961</v>
      </c>
      <c r="G8" s="10">
        <f>reform_curr!H5/1000</f>
        <v>1237.31857046083</v>
      </c>
      <c r="H8" s="10">
        <f>reform_curr!I5/1000</f>
        <v>1385.79679961431</v>
      </c>
      <c r="I8" s="10">
        <f>reform_curr!J5/1000</f>
        <v>2623.1153547486501</v>
      </c>
      <c r="K8" s="10">
        <f>reform_new3!J5/1000</f>
        <v>1110.8938478048699</v>
      </c>
      <c r="L8" s="10">
        <f>reform_new3!K5/1000</f>
        <v>1244.2011100264999</v>
      </c>
      <c r="M8" s="10">
        <f>reform_new3!L5/1000</f>
        <v>2355.0949644423499</v>
      </c>
      <c r="O8" s="10">
        <f t="shared" si="1"/>
        <v>268.02039030630021</v>
      </c>
    </row>
    <row r="9" spans="1:15" ht="20" customHeight="1">
      <c r="A9" s="5">
        <f>reform_curr!A6</f>
        <v>5</v>
      </c>
      <c r="B9" s="5" t="str">
        <f>reform_curr!B6</f>
        <v>Hedingen</v>
      </c>
      <c r="C9" s="10">
        <f>reform_curr!G6/1000</f>
        <v>937159.37170354498</v>
      </c>
      <c r="D9" s="10">
        <f>reform_new3!I6/1000</f>
        <v>972164.17723046802</v>
      </c>
      <c r="E9" s="10">
        <f t="shared" si="0"/>
        <v>35004.805526923039</v>
      </c>
      <c r="G9" s="10">
        <f>reform_curr!H6/1000</f>
        <v>1217.14907203191</v>
      </c>
      <c r="H9" s="10">
        <f>reform_curr!I6/1000</f>
        <v>1278.0065167405601</v>
      </c>
      <c r="I9" s="10">
        <f>reform_curr!J6/1000</f>
        <v>2495.1555843865804</v>
      </c>
      <c r="K9" s="10">
        <f>reform_new3!J6/1000</f>
        <v>1088.7595669551201</v>
      </c>
      <c r="L9" s="10">
        <f>reform_new3!K6/1000</f>
        <v>1143.1975497921801</v>
      </c>
      <c r="M9" s="10">
        <f>reform_new3!L6/1000</f>
        <v>2231.9571167624404</v>
      </c>
      <c r="O9" s="10">
        <f t="shared" si="1"/>
        <v>263.19846762413999</v>
      </c>
    </row>
    <row r="10" spans="1:15" ht="20" customHeight="1">
      <c r="A10" s="5">
        <f>reform_curr!A7</f>
        <v>6</v>
      </c>
      <c r="B10" s="5" t="str">
        <f>reform_curr!B7</f>
        <v>Kappel am Albis</v>
      </c>
      <c r="C10" s="10">
        <f>reform_curr!G7/1000</f>
        <v>261655.58499999999</v>
      </c>
      <c r="D10" s="10">
        <f>reform_new3!I7/1000</f>
        <v>269753.99759375001</v>
      </c>
      <c r="E10" s="10">
        <f t="shared" si="0"/>
        <v>8098.4125937500212</v>
      </c>
      <c r="G10" s="10">
        <f>reform_curr!H7/1000</f>
        <v>303.96140508991397</v>
      </c>
      <c r="H10" s="10">
        <f>reform_curr!I7/1000</f>
        <v>310.04063255620002</v>
      </c>
      <c r="I10" s="10">
        <f>reform_curr!J7/1000</f>
        <v>614.00203972959491</v>
      </c>
      <c r="K10" s="10">
        <f>reform_new3!J7/1000</f>
        <v>281.29102867091399</v>
      </c>
      <c r="L10" s="10">
        <f>reform_new3!K7/1000</f>
        <v>286.91684895367098</v>
      </c>
      <c r="M10" s="10">
        <f>reform_new3!L7/1000</f>
        <v>568.20788088707604</v>
      </c>
      <c r="O10" s="10">
        <f t="shared" si="1"/>
        <v>45.794158842518868</v>
      </c>
    </row>
    <row r="11" spans="1:15" ht="20" customHeight="1">
      <c r="A11" s="5">
        <f>reform_curr!A8</f>
        <v>7</v>
      </c>
      <c r="B11" s="5" t="str">
        <f>reform_curr!B8</f>
        <v>Knonau</v>
      </c>
      <c r="C11" s="10">
        <f>reform_curr!G8/1000</f>
        <v>378370.11815181602</v>
      </c>
      <c r="D11" s="10">
        <f>reform_new3!I8/1000</f>
        <v>386523.31599658198</v>
      </c>
      <c r="E11" s="10">
        <f t="shared" si="0"/>
        <v>8153.197844765964</v>
      </c>
      <c r="G11" s="10">
        <f>reform_curr!H8/1000</f>
        <v>367.47825879454604</v>
      </c>
      <c r="H11" s="10">
        <f>reform_curr!I8/1000</f>
        <v>411.575649135172</v>
      </c>
      <c r="I11" s="10">
        <f>reform_curr!J8/1000</f>
        <v>779.05390406274796</v>
      </c>
      <c r="K11" s="10">
        <f>reform_new3!J8/1000</f>
        <v>344.19807725650799</v>
      </c>
      <c r="L11" s="10">
        <f>reform_new3!K8/1000</f>
        <v>385.50184605094</v>
      </c>
      <c r="M11" s="10">
        <f>reform_new3!L8/1000</f>
        <v>729.69992262360392</v>
      </c>
      <c r="O11" s="10">
        <f t="shared" si="1"/>
        <v>49.353981439144036</v>
      </c>
    </row>
    <row r="12" spans="1:15" ht="20" customHeight="1">
      <c r="A12" s="5">
        <f>reform_curr!A9</f>
        <v>8</v>
      </c>
      <c r="B12" s="5" t="str">
        <f>reform_curr!B9</f>
        <v>Maschwanden</v>
      </c>
      <c r="C12" s="10">
        <f>reform_curr!G9/1000</f>
        <v>138792.716607435</v>
      </c>
      <c r="D12" s="10">
        <f>reform_new3!I9/1000</f>
        <v>143074.854664062</v>
      </c>
      <c r="E12" s="10">
        <f t="shared" si="0"/>
        <v>4282.1380566270091</v>
      </c>
      <c r="G12" s="10">
        <f>reform_curr!H9/1000</f>
        <v>153.83613880383902</v>
      </c>
      <c r="H12" s="10">
        <f>reform_curr!I9/1000</f>
        <v>199.98698019480699</v>
      </c>
      <c r="I12" s="10">
        <f>reform_curr!J9/1000</f>
        <v>353.82312038636201</v>
      </c>
      <c r="K12" s="10">
        <f>reform_new3!J9/1000</f>
        <v>141.35038999712401</v>
      </c>
      <c r="L12" s="10">
        <f>reform_new3!K9/1000</f>
        <v>183.755506035313</v>
      </c>
      <c r="M12" s="10">
        <f>reform_new3!L9/1000</f>
        <v>325.10589425498199</v>
      </c>
      <c r="O12" s="10">
        <f t="shared" si="1"/>
        <v>28.717226131380016</v>
      </c>
    </row>
    <row r="13" spans="1:15" ht="20" customHeight="1">
      <c r="A13" s="5">
        <f>reform_curr!A10</f>
        <v>9</v>
      </c>
      <c r="B13" s="5" t="str">
        <f>reform_curr!B10</f>
        <v>Mettmenstetten</v>
      </c>
      <c r="C13" s="10">
        <f>reform_curr!G10/1000</f>
        <v>1434735.79196396</v>
      </c>
      <c r="D13" s="10">
        <f>reform_new3!I10/1000</f>
        <v>1506274.0818281199</v>
      </c>
      <c r="E13" s="10">
        <f t="shared" si="0"/>
        <v>71538.289864159888</v>
      </c>
      <c r="G13" s="10">
        <f>reform_curr!H10/1000</f>
        <v>2316.10643257123</v>
      </c>
      <c r="H13" s="10">
        <f>reform_curr!I10/1000</f>
        <v>2292.94536465889</v>
      </c>
      <c r="I13" s="10">
        <f>reform_curr!J10/1000</f>
        <v>4609.0517879458603</v>
      </c>
      <c r="K13" s="10">
        <f>reform_new3!J10/1000</f>
        <v>1948.87885349521</v>
      </c>
      <c r="L13" s="10">
        <f>reform_new3!K10/1000</f>
        <v>1929.39007176724</v>
      </c>
      <c r="M13" s="10">
        <f>reform_new3!L10/1000</f>
        <v>3878.2688490527798</v>
      </c>
      <c r="O13" s="10">
        <f t="shared" si="1"/>
        <v>730.78293889308043</v>
      </c>
    </row>
    <row r="14" spans="1:15" ht="20" customHeight="1">
      <c r="A14" s="5">
        <f>reform_curr!A11</f>
        <v>10</v>
      </c>
      <c r="B14" s="5" t="str">
        <f>reform_curr!B11</f>
        <v>Obfelden</v>
      </c>
      <c r="C14" s="10">
        <f>reform_curr!G11/1000</f>
        <v>961941.12502005394</v>
      </c>
      <c r="D14" s="10">
        <f>reform_new3!I11/1000</f>
        <v>988089.40107470704</v>
      </c>
      <c r="E14" s="10">
        <f t="shared" si="0"/>
        <v>26148.276054653106</v>
      </c>
      <c r="G14" s="10">
        <f>reform_curr!H11/1000</f>
        <v>1036.52321432235</v>
      </c>
      <c r="H14" s="10">
        <f>reform_curr!I11/1000</f>
        <v>1254.1930855363</v>
      </c>
      <c r="I14" s="10">
        <f>reform_curr!J11/1000</f>
        <v>2290.7163006508299</v>
      </c>
      <c r="K14" s="10">
        <f>reform_new3!J11/1000</f>
        <v>954.50047837138095</v>
      </c>
      <c r="L14" s="10">
        <f>reform_new3!K11/1000</f>
        <v>1154.9455820794699</v>
      </c>
      <c r="M14" s="10">
        <f>reform_new3!L11/1000</f>
        <v>2109.4460628297302</v>
      </c>
      <c r="O14" s="10">
        <f t="shared" si="1"/>
        <v>181.27023782109973</v>
      </c>
    </row>
    <row r="15" spans="1:15" ht="20" customHeight="1">
      <c r="A15" s="5">
        <f>reform_curr!A12</f>
        <v>11</v>
      </c>
      <c r="B15" s="5" t="str">
        <f>reform_curr!B12</f>
        <v>Ottenbach</v>
      </c>
      <c r="C15" s="10">
        <f>reform_curr!G12/1000</f>
        <v>669297.32025615592</v>
      </c>
      <c r="D15" s="10">
        <f>reform_new3!I12/1000</f>
        <v>694988.04006250005</v>
      </c>
      <c r="E15" s="10">
        <f t="shared" si="0"/>
        <v>25690.719806344132</v>
      </c>
      <c r="G15" s="10">
        <f>reform_curr!H12/1000</f>
        <v>856.36390683388697</v>
      </c>
      <c r="H15" s="10">
        <f>reform_curr!I12/1000</f>
        <v>1001.94577738547</v>
      </c>
      <c r="I15" s="10">
        <f>reform_curr!J12/1000</f>
        <v>1858.3096911867801</v>
      </c>
      <c r="K15" s="10">
        <f>reform_new3!J12/1000</f>
        <v>769.62312340766096</v>
      </c>
      <c r="L15" s="10">
        <f>reform_new3!K12/1000</f>
        <v>900.45905259914696</v>
      </c>
      <c r="M15" s="10">
        <f>reform_new3!L12/1000</f>
        <v>1670.08217835706</v>
      </c>
      <c r="O15" s="10">
        <f t="shared" si="1"/>
        <v>188.22751282972013</v>
      </c>
    </row>
    <row r="16" spans="1:15" ht="20" customHeight="1">
      <c r="A16" s="5">
        <f>reform_curr!A13</f>
        <v>12</v>
      </c>
      <c r="B16" s="5" t="str">
        <f>reform_curr!B13</f>
        <v>Rifferswil</v>
      </c>
      <c r="C16" s="10">
        <f>reform_curr!G13/1000</f>
        <v>299738.46001888503</v>
      </c>
      <c r="D16" s="10">
        <f>reform_new3!I13/1000</f>
        <v>315335.86647265602</v>
      </c>
      <c r="E16" s="10">
        <f t="shared" si="0"/>
        <v>15597.406453770993</v>
      </c>
      <c r="G16" s="10">
        <f>reform_curr!H13/1000</f>
        <v>446.23682339218203</v>
      </c>
      <c r="H16" s="10">
        <f>reform_curr!I13/1000</f>
        <v>571.18313324406699</v>
      </c>
      <c r="I16" s="10">
        <f>reform_curr!J13/1000</f>
        <v>1017.4199522715201</v>
      </c>
      <c r="K16" s="10">
        <f>reform_new3!J13/1000</f>
        <v>391.80548729813097</v>
      </c>
      <c r="L16" s="10">
        <f>reform_new3!K13/1000</f>
        <v>501.51102534556304</v>
      </c>
      <c r="M16" s="10">
        <f>reform_new3!L13/1000</f>
        <v>893.31651149940399</v>
      </c>
      <c r="O16" s="10">
        <f t="shared" si="1"/>
        <v>124.10344077211607</v>
      </c>
    </row>
    <row r="17" spans="1:15" ht="20" customHeight="1">
      <c r="A17" s="5">
        <f>reform_curr!A14</f>
        <v>13</v>
      </c>
      <c r="B17" s="5" t="str">
        <f>reform_curr!B14</f>
        <v>Stallikon</v>
      </c>
      <c r="C17" s="10">
        <f>reform_curr!G14/1000</f>
        <v>1023238.8372755001</v>
      </c>
      <c r="D17" s="10">
        <f>reform_new3!I14/1000</f>
        <v>1066617.8925107401</v>
      </c>
      <c r="E17" s="10">
        <f t="shared" si="0"/>
        <v>43379.055235240026</v>
      </c>
      <c r="G17" s="10">
        <f>reform_curr!H14/1000</f>
        <v>1460.3659289618699</v>
      </c>
      <c r="H17" s="10">
        <f>reform_curr!I14/1000</f>
        <v>1474.96958051154</v>
      </c>
      <c r="I17" s="10">
        <f>reform_curr!J14/1000</f>
        <v>2935.3355197517203</v>
      </c>
      <c r="K17" s="10">
        <f>reform_new3!J14/1000</f>
        <v>1299.0323969196299</v>
      </c>
      <c r="L17" s="10">
        <f>reform_new3!K14/1000</f>
        <v>1312.02272367313</v>
      </c>
      <c r="M17" s="10">
        <f>reform_new3!L14/1000</f>
        <v>2611.0551203641699</v>
      </c>
      <c r="O17" s="10">
        <f t="shared" si="1"/>
        <v>324.28039938755046</v>
      </c>
    </row>
    <row r="18" spans="1:15" ht="20" customHeight="1">
      <c r="A18" s="5">
        <f>reform_curr!A15</f>
        <v>14</v>
      </c>
      <c r="B18" s="5" t="str">
        <f>reform_curr!B15</f>
        <v>Wettswil am Albis</v>
      </c>
      <c r="C18" s="10">
        <f>reform_curr!G15/1000</f>
        <v>2264198.82719609</v>
      </c>
      <c r="D18" s="10">
        <f>reform_new3!I15/1000</f>
        <v>2387266.9996630801</v>
      </c>
      <c r="E18" s="10">
        <f t="shared" si="0"/>
        <v>123068.17246699007</v>
      </c>
      <c r="G18" s="10">
        <f>reform_curr!H15/1000</f>
        <v>4080.92254981732</v>
      </c>
      <c r="H18" s="10">
        <f>reform_curr!I15/1000</f>
        <v>3468.7841386772902</v>
      </c>
      <c r="I18" s="10">
        <f>reform_curr!J15/1000</f>
        <v>7549.7066775434605</v>
      </c>
      <c r="K18" s="10">
        <f>reform_new3!J15/1000</f>
        <v>3404.1325039185099</v>
      </c>
      <c r="L18" s="10">
        <f>reform_new3!K15/1000</f>
        <v>2893.5126260278498</v>
      </c>
      <c r="M18" s="10">
        <f>reform_new3!L15/1000</f>
        <v>6297.6451643263299</v>
      </c>
      <c r="O18" s="10">
        <f t="shared" si="1"/>
        <v>1252.0615132171306</v>
      </c>
    </row>
    <row r="19" spans="1:15" ht="20" customHeight="1">
      <c r="A19" s="5">
        <f>reform_curr!A16</f>
        <v>21</v>
      </c>
      <c r="B19" s="5" t="str">
        <f>reform_curr!B16</f>
        <v>Adlikon</v>
      </c>
      <c r="C19" s="10">
        <f>reform_curr!G16/1000</f>
        <v>173316.11499999999</v>
      </c>
      <c r="D19" s="10">
        <f>reform_new3!I16/1000</f>
        <v>179989.36574218699</v>
      </c>
      <c r="E19" s="10">
        <f t="shared" si="0"/>
        <v>6673.2507421869959</v>
      </c>
      <c r="G19" s="10">
        <f>reform_curr!H16/1000</f>
        <v>214.89264913034401</v>
      </c>
      <c r="H19" s="10">
        <f>reform_curr!I16/1000</f>
        <v>258.94564484715403</v>
      </c>
      <c r="I19" s="10">
        <f>reform_curr!J16/1000</f>
        <v>473.83829292392704</v>
      </c>
      <c r="K19" s="10">
        <f>reform_new3!J16/1000</f>
        <v>192.051231602668</v>
      </c>
      <c r="L19" s="10">
        <f>reform_new3!K16/1000</f>
        <v>231.42173296284599</v>
      </c>
      <c r="M19" s="10">
        <f>reform_new3!L16/1000</f>
        <v>423.47296213912898</v>
      </c>
      <c r="O19" s="10">
        <f t="shared" si="1"/>
        <v>50.365330784798061</v>
      </c>
    </row>
    <row r="20" spans="1:15" ht="20" customHeight="1">
      <c r="A20" s="5">
        <f>reform_curr!A17</f>
        <v>22</v>
      </c>
      <c r="B20" s="5" t="str">
        <f>reform_curr!B17</f>
        <v>Benken (ZH)</v>
      </c>
      <c r="C20" s="10">
        <f>reform_curr!G17/1000</f>
        <v>186750.94399999999</v>
      </c>
      <c r="D20" s="10">
        <f>reform_new3!I17/1000</f>
        <v>193031.967570312</v>
      </c>
      <c r="E20" s="10">
        <f t="shared" si="0"/>
        <v>6281.0235703120125</v>
      </c>
      <c r="G20" s="10">
        <f>reform_curr!H17/1000</f>
        <v>231.140305556774</v>
      </c>
      <c r="H20" s="10">
        <f>reform_curr!I17/1000</f>
        <v>263.49995126914905</v>
      </c>
      <c r="I20" s="10">
        <f>reform_curr!J17/1000</f>
        <v>494.64025786495199</v>
      </c>
      <c r="K20" s="10">
        <f>reform_new3!J17/1000</f>
        <v>202.98730988284899</v>
      </c>
      <c r="L20" s="10">
        <f>reform_new3!K17/1000</f>
        <v>231.40553431600301</v>
      </c>
      <c r="M20" s="10">
        <f>reform_new3!L17/1000</f>
        <v>434.39283987626396</v>
      </c>
      <c r="O20" s="10">
        <f t="shared" si="1"/>
        <v>60.247417988688028</v>
      </c>
    </row>
    <row r="21" spans="1:15" ht="20" customHeight="1">
      <c r="A21" s="5">
        <f>reform_curr!A18</f>
        <v>23</v>
      </c>
      <c r="B21" s="5" t="str">
        <f>reform_curr!B18</f>
        <v>Berg am Irchel</v>
      </c>
      <c r="C21" s="10">
        <f>reform_curr!G18/1000</f>
        <v>584383.15099999995</v>
      </c>
      <c r="D21" s="10">
        <f>reform_new3!I18/1000</f>
        <v>632065.59767187503</v>
      </c>
      <c r="E21" s="10">
        <f t="shared" si="0"/>
        <v>47682.446671875077</v>
      </c>
      <c r="G21" s="10">
        <f>reform_curr!H18/1000</f>
        <v>1427.27958203709</v>
      </c>
      <c r="H21" s="10">
        <f>reform_curr!I18/1000</f>
        <v>1398.7339927824401</v>
      </c>
      <c r="I21" s="10">
        <f>reform_curr!J18/1000</f>
        <v>2826.0135757932599</v>
      </c>
      <c r="K21" s="10">
        <f>reform_new3!J18/1000</f>
        <v>1091.8758758572701</v>
      </c>
      <c r="L21" s="10">
        <f>reform_new3!K18/1000</f>
        <v>1070.0383712508001</v>
      </c>
      <c r="M21" s="10">
        <f>reform_new3!L18/1000</f>
        <v>2161.9142478137596</v>
      </c>
      <c r="O21" s="10">
        <f t="shared" si="1"/>
        <v>664.09932797950023</v>
      </c>
    </row>
    <row r="22" spans="1:15" ht="20" customHeight="1">
      <c r="A22" s="5">
        <f>reform_curr!A19</f>
        <v>24</v>
      </c>
      <c r="B22" s="5" t="str">
        <f>reform_curr!B19</f>
        <v>Buch am Irchel</v>
      </c>
      <c r="C22" s="10">
        <f>reform_curr!G19/1000</f>
        <v>214913.19292372701</v>
      </c>
      <c r="D22" s="10">
        <f>reform_new3!I19/1000</f>
        <v>220935.87113671799</v>
      </c>
      <c r="E22" s="10">
        <f t="shared" si="0"/>
        <v>6022.6782129909843</v>
      </c>
      <c r="G22" s="10">
        <f>reform_curr!H19/1000</f>
        <v>229.158530289173</v>
      </c>
      <c r="H22" s="10">
        <f>reform_curr!I19/1000</f>
        <v>242.908042515754</v>
      </c>
      <c r="I22" s="10">
        <f>reform_curr!J19/1000</f>
        <v>472.06657154560003</v>
      </c>
      <c r="K22" s="10">
        <f>reform_new3!J19/1000</f>
        <v>217.24013539779099</v>
      </c>
      <c r="L22" s="10">
        <f>reform_new3!K19/1000</f>
        <v>230.27454322290401</v>
      </c>
      <c r="M22" s="10">
        <f>reform_new3!L19/1000</f>
        <v>447.51467695713001</v>
      </c>
      <c r="O22" s="10">
        <f t="shared" si="1"/>
        <v>24.55189458847002</v>
      </c>
    </row>
    <row r="23" spans="1:15" ht="20" customHeight="1">
      <c r="A23" s="5">
        <f>reform_curr!A20</f>
        <v>25</v>
      </c>
      <c r="B23" s="5" t="str">
        <f>reform_curr!B20</f>
        <v>Dachsen</v>
      </c>
      <c r="C23" s="10">
        <f>reform_curr!G20/1000</f>
        <v>453642.254999011</v>
      </c>
      <c r="D23" s="10">
        <f>reform_new3!I20/1000</f>
        <v>467954.12692968705</v>
      </c>
      <c r="E23" s="10">
        <f t="shared" si="0"/>
        <v>14311.871930676047</v>
      </c>
      <c r="G23" s="10">
        <f>reform_curr!H20/1000</f>
        <v>541.81132101261608</v>
      </c>
      <c r="H23" s="10">
        <f>reform_curr!I20/1000</f>
        <v>590.57434098756301</v>
      </c>
      <c r="I23" s="10">
        <f>reform_curr!J20/1000</f>
        <v>1132.3856601533798</v>
      </c>
      <c r="K23" s="10">
        <f>reform_new3!J20/1000</f>
        <v>481.14716195863798</v>
      </c>
      <c r="L23" s="10">
        <f>reform_new3!K20/1000</f>
        <v>524.45040753759804</v>
      </c>
      <c r="M23" s="10">
        <f>reform_new3!L20/1000</f>
        <v>1005.59757657643</v>
      </c>
      <c r="O23" s="10">
        <f t="shared" si="1"/>
        <v>126.78808357694982</v>
      </c>
    </row>
    <row r="24" spans="1:15" ht="20" customHeight="1">
      <c r="A24" s="5">
        <f>reform_curr!A21</f>
        <v>26</v>
      </c>
      <c r="B24" s="5" t="str">
        <f>reform_curr!B21</f>
        <v>Dorf</v>
      </c>
      <c r="C24" s="10">
        <f>reform_curr!G21/1000</f>
        <v>153148</v>
      </c>
      <c r="D24" s="10">
        <f>reform_new3!I21/1000</f>
        <v>158072.66721874999</v>
      </c>
      <c r="E24" s="10">
        <f t="shared" si="0"/>
        <v>4924.6672187499935</v>
      </c>
      <c r="G24" s="10">
        <f>reform_curr!H21/1000</f>
        <v>190.918268314361</v>
      </c>
      <c r="H24" s="10">
        <f>reform_curr!I21/1000</f>
        <v>208.10090942448298</v>
      </c>
      <c r="I24" s="10">
        <f>reform_curr!J21/1000</f>
        <v>399.01918089246698</v>
      </c>
      <c r="K24" s="10">
        <f>reform_new3!J21/1000</f>
        <v>167.67013781565399</v>
      </c>
      <c r="L24" s="10">
        <f>reform_new3!K21/1000</f>
        <v>182.76045158451802</v>
      </c>
      <c r="M24" s="10">
        <f>reform_new3!L21/1000</f>
        <v>350.43059162211398</v>
      </c>
      <c r="O24" s="10">
        <f t="shared" si="1"/>
        <v>48.588589270352998</v>
      </c>
    </row>
    <row r="25" spans="1:15" ht="20" customHeight="1">
      <c r="A25" s="5">
        <f>reform_curr!A22</f>
        <v>27</v>
      </c>
      <c r="B25" s="5" t="str">
        <f>reform_curr!B22</f>
        <v>Feuerthalen</v>
      </c>
      <c r="C25" s="10">
        <f>reform_curr!G22/1000</f>
        <v>691921.12229989504</v>
      </c>
      <c r="D25" s="10">
        <f>reform_new3!I22/1000</f>
        <v>723672.00652734307</v>
      </c>
      <c r="E25" s="10">
        <f t="shared" si="0"/>
        <v>31750.884227448027</v>
      </c>
      <c r="G25" s="10">
        <f>reform_curr!H22/1000</f>
        <v>972.50544930720298</v>
      </c>
      <c r="H25" s="10">
        <f>reform_curr!I22/1000</f>
        <v>1108.65621175253</v>
      </c>
      <c r="I25" s="10">
        <f>reform_curr!J22/1000</f>
        <v>2081.1616518146902</v>
      </c>
      <c r="K25" s="10">
        <f>reform_new3!J22/1000</f>
        <v>824.23124246161399</v>
      </c>
      <c r="L25" s="10">
        <f>reform_new3!K22/1000</f>
        <v>939.62361367930407</v>
      </c>
      <c r="M25" s="10">
        <f>reform_new3!L22/1000</f>
        <v>1763.8548644469599</v>
      </c>
      <c r="O25" s="10">
        <f t="shared" si="1"/>
        <v>317.30678736773029</v>
      </c>
    </row>
    <row r="26" spans="1:15" ht="20" customHeight="1">
      <c r="A26" s="5">
        <f>reform_curr!A23</f>
        <v>28</v>
      </c>
      <c r="B26" s="5" t="str">
        <f>reform_curr!B23</f>
        <v>Flaach</v>
      </c>
      <c r="C26" s="10">
        <f>reform_curr!G23/1000</f>
        <v>300356</v>
      </c>
      <c r="D26" s="10">
        <f>reform_new3!I23/1000</f>
        <v>309296.09168750001</v>
      </c>
      <c r="E26" s="10">
        <f t="shared" si="0"/>
        <v>8940.0916875000112</v>
      </c>
      <c r="G26" s="10">
        <f>reform_curr!H23/1000</f>
        <v>339.16988458740701</v>
      </c>
      <c r="H26" s="10">
        <f>reform_curr!I23/1000</f>
        <v>362.91177460211497</v>
      </c>
      <c r="I26" s="10">
        <f>reform_curr!J23/1000</f>
        <v>702.08165576243402</v>
      </c>
      <c r="K26" s="10">
        <f>reform_new3!J23/1000</f>
        <v>310.42709613138402</v>
      </c>
      <c r="L26" s="10">
        <f>reform_new3!K23/1000</f>
        <v>332.15699140722802</v>
      </c>
      <c r="M26" s="10">
        <f>reform_new3!L23/1000</f>
        <v>642.58409252221804</v>
      </c>
      <c r="O26" s="10">
        <f t="shared" si="1"/>
        <v>59.497563240215982</v>
      </c>
    </row>
    <row r="27" spans="1:15" ht="20" customHeight="1">
      <c r="A27" s="5">
        <f>reform_curr!A24</f>
        <v>29</v>
      </c>
      <c r="B27" s="5" t="str">
        <f>reform_curr!B24</f>
        <v>Flurlingen</v>
      </c>
      <c r="C27" s="10">
        <f>reform_curr!G24/1000</f>
        <v>438721.36764289602</v>
      </c>
      <c r="D27" s="10">
        <f>reform_new3!I24/1000</f>
        <v>457943.79487402301</v>
      </c>
      <c r="E27" s="10">
        <f t="shared" si="0"/>
        <v>19222.427231126989</v>
      </c>
      <c r="G27" s="10">
        <f>reform_curr!H24/1000</f>
        <v>613.10654761528895</v>
      </c>
      <c r="H27" s="10">
        <f>reform_curr!I24/1000</f>
        <v>686.67933053773595</v>
      </c>
      <c r="I27" s="10">
        <f>reform_curr!J24/1000</f>
        <v>1299.7858765194401</v>
      </c>
      <c r="K27" s="10">
        <f>reform_new3!J24/1000</f>
        <v>541.85232298508993</v>
      </c>
      <c r="L27" s="10">
        <f>reform_new3!K24/1000</f>
        <v>606.87460361105207</v>
      </c>
      <c r="M27" s="10">
        <f>reform_new3!L24/1000</f>
        <v>1148.7269224387101</v>
      </c>
      <c r="O27" s="10">
        <f t="shared" si="1"/>
        <v>151.05895408073002</v>
      </c>
    </row>
    <row r="28" spans="1:15" ht="20" customHeight="1">
      <c r="A28" s="5">
        <f>reform_curr!A25</f>
        <v>30</v>
      </c>
      <c r="B28" s="5" t="str">
        <f>reform_curr!B25</f>
        <v>Andelfingen</v>
      </c>
      <c r="C28" s="10">
        <f>reform_curr!G25/1000</f>
        <v>632497.08700000006</v>
      </c>
      <c r="D28" s="10">
        <f>reform_new3!I25/1000</f>
        <v>662406.76173437503</v>
      </c>
      <c r="E28" s="10">
        <f t="shared" si="0"/>
        <v>29909.674734374974</v>
      </c>
      <c r="G28" s="10">
        <f>reform_curr!H25/1000</f>
        <v>928.25760684406703</v>
      </c>
      <c r="H28" s="10">
        <f>reform_curr!I25/1000</f>
        <v>1039.64851668244</v>
      </c>
      <c r="I28" s="10">
        <f>reform_curr!J25/1000</f>
        <v>1967.9061441335598</v>
      </c>
      <c r="K28" s="10">
        <f>reform_new3!J25/1000</f>
        <v>814.08440111958896</v>
      </c>
      <c r="L28" s="10">
        <f>reform_new3!K25/1000</f>
        <v>911.77453745412799</v>
      </c>
      <c r="M28" s="10">
        <f>reform_new3!L25/1000</f>
        <v>1725.8589346749702</v>
      </c>
      <c r="O28" s="10">
        <f t="shared" si="1"/>
        <v>242.04720945858958</v>
      </c>
    </row>
    <row r="29" spans="1:15" ht="20" customHeight="1">
      <c r="A29" s="5">
        <f>reform_curr!A26</f>
        <v>31</v>
      </c>
      <c r="B29" s="5" t="str">
        <f>reform_curr!B26</f>
        <v>Henggart</v>
      </c>
      <c r="C29" s="10">
        <f>reform_curr!G26/1000</f>
        <v>468914.22</v>
      </c>
      <c r="D29" s="10">
        <f>reform_new3!I26/1000</f>
        <v>478969.70911328099</v>
      </c>
      <c r="E29" s="10">
        <f t="shared" si="0"/>
        <v>10055.489113281015</v>
      </c>
      <c r="G29" s="10">
        <f>reform_curr!H26/1000</f>
        <v>466.45623688167296</v>
      </c>
      <c r="H29" s="10">
        <f>reform_curr!I26/1000</f>
        <v>466.45623688167296</v>
      </c>
      <c r="I29" s="10">
        <f>reform_curr!J26/1000</f>
        <v>932.91247376334593</v>
      </c>
      <c r="K29" s="10">
        <f>reform_new3!J26/1000</f>
        <v>428.45938500052597</v>
      </c>
      <c r="L29" s="10">
        <f>reform_new3!K26/1000</f>
        <v>428.45938500052597</v>
      </c>
      <c r="M29" s="10">
        <f>reform_new3!L26/1000</f>
        <v>856.91877000105296</v>
      </c>
      <c r="O29" s="10">
        <f t="shared" si="1"/>
        <v>75.993703762292967</v>
      </c>
    </row>
    <row r="30" spans="1:15" ht="20" customHeight="1">
      <c r="A30" s="5">
        <f>reform_curr!A27</f>
        <v>32</v>
      </c>
      <c r="B30" s="5" t="str">
        <f>reform_curr!B27</f>
        <v>Humlikon</v>
      </c>
      <c r="C30" s="10">
        <f>reform_curr!G27/1000</f>
        <v>135269.62299999999</v>
      </c>
      <c r="D30" s="10">
        <f>reform_new3!I27/1000</f>
        <v>140598.09732031199</v>
      </c>
      <c r="E30" s="10">
        <f t="shared" si="0"/>
        <v>5328.4743203120015</v>
      </c>
      <c r="G30" s="10">
        <f>reform_curr!H27/1000</f>
        <v>165.61285469961101</v>
      </c>
      <c r="H30" s="10">
        <f>reform_curr!I27/1000</f>
        <v>203.70381259846599</v>
      </c>
      <c r="I30" s="10">
        <f>reform_curr!J27/1000</f>
        <v>369.31666294360105</v>
      </c>
      <c r="K30" s="10">
        <f>reform_new3!J27/1000</f>
        <v>152.18608077931401</v>
      </c>
      <c r="L30" s="10">
        <f>reform_new3!K27/1000</f>
        <v>187.188880127787</v>
      </c>
      <c r="M30" s="10">
        <f>reform_new3!L27/1000</f>
        <v>339.374964074611</v>
      </c>
      <c r="O30" s="10">
        <f t="shared" si="1"/>
        <v>29.941698868990045</v>
      </c>
    </row>
    <row r="31" spans="1:15" ht="20" customHeight="1">
      <c r="A31" s="5">
        <f>reform_curr!A28</f>
        <v>33</v>
      </c>
      <c r="B31" s="5" t="str">
        <f>reform_curr!B28</f>
        <v>Kleinandelfingen</v>
      </c>
      <c r="C31" s="10">
        <f>reform_curr!G28/1000</f>
        <v>499837.49118260096</v>
      </c>
      <c r="D31" s="10">
        <f>reform_new3!I28/1000</f>
        <v>517504.72302929597</v>
      </c>
      <c r="E31" s="10">
        <f t="shared" si="0"/>
        <v>17667.231846695009</v>
      </c>
      <c r="G31" s="10">
        <f>reform_curr!H28/1000</f>
        <v>653.94930471831503</v>
      </c>
      <c r="H31" s="10">
        <f>reform_curr!I28/1000</f>
        <v>719.34423975580899</v>
      </c>
      <c r="I31" s="10">
        <f>reform_curr!J28/1000</f>
        <v>1373.2935457856599</v>
      </c>
      <c r="K31" s="10">
        <f>reform_new3!J28/1000</f>
        <v>570.99797674667798</v>
      </c>
      <c r="L31" s="10">
        <f>reform_new3!K28/1000</f>
        <v>628.09778032577003</v>
      </c>
      <c r="M31" s="10">
        <f>reform_new3!L28/1000</f>
        <v>1199.0957712106699</v>
      </c>
      <c r="O31" s="10">
        <f t="shared" si="1"/>
        <v>174.19777457499004</v>
      </c>
    </row>
    <row r="32" spans="1:15" ht="20" customHeight="1">
      <c r="A32" s="5">
        <f>reform_curr!A29</f>
        <v>34</v>
      </c>
      <c r="B32" s="5" t="str">
        <f>reform_curr!B29</f>
        <v>Laufen-Uhwiesen</v>
      </c>
      <c r="C32" s="10">
        <f>reform_curr!G29/1000</f>
        <v>602995.09299999999</v>
      </c>
      <c r="D32" s="10">
        <f>reform_new3!I29/1000</f>
        <v>635082.50610937504</v>
      </c>
      <c r="E32" s="10">
        <f t="shared" si="0"/>
        <v>32087.413109375047</v>
      </c>
      <c r="G32" s="10">
        <f>reform_curr!H29/1000</f>
        <v>985.42747855394998</v>
      </c>
      <c r="H32" s="10">
        <f>reform_curr!I29/1000</f>
        <v>1005.13602470225</v>
      </c>
      <c r="I32" s="10">
        <f>reform_curr!J29/1000</f>
        <v>1990.56351246345</v>
      </c>
      <c r="K32" s="10">
        <f>reform_new3!J29/1000</f>
        <v>840.590864779919</v>
      </c>
      <c r="L32" s="10">
        <f>reform_new3!K29/1000</f>
        <v>857.40268184745298</v>
      </c>
      <c r="M32" s="10">
        <f>reform_new3!L29/1000</f>
        <v>1697.99354495084</v>
      </c>
      <c r="O32" s="10">
        <f t="shared" si="1"/>
        <v>292.56996751260999</v>
      </c>
    </row>
    <row r="33" spans="1:15" ht="20" customHeight="1">
      <c r="A33" s="5">
        <f>reform_curr!A30</f>
        <v>35</v>
      </c>
      <c r="B33" s="5" t="str">
        <f>reform_curr!B30</f>
        <v>Marthalen</v>
      </c>
      <c r="C33" s="10">
        <f>reform_curr!G30/1000</f>
        <v>474328.02500494896</v>
      </c>
      <c r="D33" s="10">
        <f>reform_new3!I30/1000</f>
        <v>488472.81405859295</v>
      </c>
      <c r="E33" s="10">
        <f t="shared" si="0"/>
        <v>14144.789053643995</v>
      </c>
      <c r="G33" s="10">
        <f>reform_curr!H30/1000</f>
        <v>531.95570839333504</v>
      </c>
      <c r="H33" s="10">
        <f>reform_curr!I30/1000</f>
        <v>579.83172160360209</v>
      </c>
      <c r="I33" s="10">
        <f>reform_curr!J30/1000</f>
        <v>1111.78743734467</v>
      </c>
      <c r="K33" s="10">
        <f>reform_new3!J30/1000</f>
        <v>493.216530927669</v>
      </c>
      <c r="L33" s="10">
        <f>reform_new3!K30/1000</f>
        <v>537.60601810430308</v>
      </c>
      <c r="M33" s="10">
        <f>reform_new3!L30/1000</f>
        <v>1030.8225424044701</v>
      </c>
      <c r="O33" s="10">
        <f t="shared" si="1"/>
        <v>80.964894940199883</v>
      </c>
    </row>
    <row r="34" spans="1:15" ht="20" customHeight="1">
      <c r="A34" s="5">
        <f>reform_curr!A31</f>
        <v>37</v>
      </c>
      <c r="B34" s="5" t="str">
        <f>reform_curr!B31</f>
        <v>Ossingen</v>
      </c>
      <c r="C34" s="10">
        <f>reform_curr!G31/1000</f>
        <v>291135.41262000002</v>
      </c>
      <c r="D34" s="10">
        <f>reform_new3!I31/1000</f>
        <v>298188.04490625003</v>
      </c>
      <c r="E34" s="10">
        <f t="shared" si="0"/>
        <v>7052.6322862500092</v>
      </c>
      <c r="G34" s="10">
        <f>reform_curr!H31/1000</f>
        <v>294.85570850566</v>
      </c>
      <c r="H34" s="10">
        <f>reform_curr!I31/1000</f>
        <v>291.90715090844003</v>
      </c>
      <c r="I34" s="10">
        <f>reform_curr!J31/1000</f>
        <v>586.76286034202496</v>
      </c>
      <c r="K34" s="10">
        <f>reform_new3!J31/1000</f>
        <v>267.88942481204799</v>
      </c>
      <c r="L34" s="10">
        <f>reform_new3!K31/1000</f>
        <v>265.210529602348</v>
      </c>
      <c r="M34" s="10">
        <f>reform_new3!L31/1000</f>
        <v>533.09995796364501</v>
      </c>
      <c r="O34" s="10">
        <f t="shared" si="1"/>
        <v>53.662902378379954</v>
      </c>
    </row>
    <row r="35" spans="1:15" ht="20" customHeight="1">
      <c r="A35" s="5">
        <f>reform_curr!A32</f>
        <v>38</v>
      </c>
      <c r="B35" s="5" t="str">
        <f>reform_curr!B32</f>
        <v>Rheinau</v>
      </c>
      <c r="C35" s="10">
        <f>reform_curr!G32/1000</f>
        <v>232064.69099999999</v>
      </c>
      <c r="D35" s="10">
        <f>reform_new3!I32/1000</f>
        <v>238496.01489843699</v>
      </c>
      <c r="E35" s="10">
        <f t="shared" si="0"/>
        <v>6431.3238984369964</v>
      </c>
      <c r="G35" s="10">
        <f>reform_curr!H32/1000</f>
        <v>236.11614133560599</v>
      </c>
      <c r="H35" s="10">
        <f>reform_curr!I32/1000</f>
        <v>288.06169127976801</v>
      </c>
      <c r="I35" s="10">
        <f>reform_curr!J32/1000</f>
        <v>524.17783356535404</v>
      </c>
      <c r="K35" s="10">
        <f>reform_new3!J32/1000</f>
        <v>212.94212943613499</v>
      </c>
      <c r="L35" s="10">
        <f>reform_new3!K32/1000</f>
        <v>259.78939863973801</v>
      </c>
      <c r="M35" s="10">
        <f>reform_new3!L32/1000</f>
        <v>472.73153237891199</v>
      </c>
      <c r="O35" s="10">
        <f t="shared" si="1"/>
        <v>51.446301186442042</v>
      </c>
    </row>
    <row r="36" spans="1:15" ht="20" customHeight="1">
      <c r="A36" s="5">
        <f>reform_curr!A33</f>
        <v>39</v>
      </c>
      <c r="B36" s="5" t="str">
        <f>reform_curr!B33</f>
        <v>Thalheim an der Thur</v>
      </c>
      <c r="C36" s="10">
        <f>reform_curr!G33/1000</f>
        <v>200536.56202014603</v>
      </c>
      <c r="D36" s="10">
        <f>reform_new3!I33/1000</f>
        <v>207216.38500000001</v>
      </c>
      <c r="E36" s="10">
        <f t="shared" si="0"/>
        <v>6679.8229798539833</v>
      </c>
      <c r="G36" s="10">
        <f>reform_curr!H33/1000</f>
        <v>253.322569814324</v>
      </c>
      <c r="H36" s="10">
        <f>reform_curr!I33/1000</f>
        <v>258.389023107767</v>
      </c>
      <c r="I36" s="10">
        <f>reform_curr!J33/1000</f>
        <v>511.71159972453103</v>
      </c>
      <c r="K36" s="10">
        <f>reform_new3!J33/1000</f>
        <v>217.04978749853299</v>
      </c>
      <c r="L36" s="10">
        <f>reform_new3!K33/1000</f>
        <v>221.390784058332</v>
      </c>
      <c r="M36" s="10">
        <f>reform_new3!L33/1000</f>
        <v>438.44056905794099</v>
      </c>
      <c r="O36" s="10">
        <f t="shared" si="1"/>
        <v>73.271030666590036</v>
      </c>
    </row>
    <row r="37" spans="1:15" ht="20" customHeight="1">
      <c r="A37" s="5">
        <f>reform_curr!A34</f>
        <v>40</v>
      </c>
      <c r="B37" s="5" t="str">
        <f>reform_curr!B34</f>
        <v>Trüllikon</v>
      </c>
      <c r="C37" s="10">
        <f>reform_curr!G34/1000</f>
        <v>249069.74332280498</v>
      </c>
      <c r="D37" s="10">
        <f>reform_new3!I34/1000</f>
        <v>254577.15809375001</v>
      </c>
      <c r="E37" s="10">
        <f t="shared" si="0"/>
        <v>5507.4147709450335</v>
      </c>
      <c r="G37" s="10">
        <f>reform_curr!H34/1000</f>
        <v>264.33462875091999</v>
      </c>
      <c r="H37" s="10">
        <f>reform_curr!I34/1000</f>
        <v>301.34147745937099</v>
      </c>
      <c r="I37" s="10">
        <f>reform_curr!J34/1000</f>
        <v>565.67610917806599</v>
      </c>
      <c r="K37" s="10">
        <f>reform_new3!J34/1000</f>
        <v>244.296205160021</v>
      </c>
      <c r="L37" s="10">
        <f>reform_new3!K34/1000</f>
        <v>278.49767368686202</v>
      </c>
      <c r="M37" s="10">
        <f>reform_new3!L34/1000</f>
        <v>522.79387651753404</v>
      </c>
      <c r="O37" s="10">
        <f t="shared" si="1"/>
        <v>42.88223266053194</v>
      </c>
    </row>
    <row r="38" spans="1:15" ht="20" customHeight="1">
      <c r="A38" s="5">
        <f>reform_curr!A35</f>
        <v>41</v>
      </c>
      <c r="B38" s="5" t="str">
        <f>reform_curr!B35</f>
        <v>Truttikon</v>
      </c>
      <c r="C38" s="10">
        <f>reform_curr!G35/1000</f>
        <v>99664</v>
      </c>
      <c r="D38" s="10">
        <f>reform_new3!I35/1000</f>
        <v>102273.71689843699</v>
      </c>
      <c r="E38" s="10">
        <f t="shared" si="0"/>
        <v>2609.7168984369928</v>
      </c>
      <c r="G38" s="10">
        <f>reform_curr!H35/1000</f>
        <v>103.04048052859301</v>
      </c>
      <c r="H38" s="10">
        <f>reform_curr!I35/1000</f>
        <v>123.648577265143</v>
      </c>
      <c r="I38" s="10">
        <f>reform_curr!J35/1000</f>
        <v>226.689057946085</v>
      </c>
      <c r="K38" s="10">
        <f>reform_new3!J35/1000</f>
        <v>94.527267668187605</v>
      </c>
      <c r="L38" s="10">
        <f>reform_new3!K35/1000</f>
        <v>113.43272062003599</v>
      </c>
      <c r="M38" s="10">
        <f>reform_new3!L35/1000</f>
        <v>207.95998991894697</v>
      </c>
      <c r="O38" s="10">
        <f t="shared" si="1"/>
        <v>18.729068027138027</v>
      </c>
    </row>
    <row r="39" spans="1:15" ht="20" customHeight="1">
      <c r="A39" s="5">
        <f>reform_curr!A36</f>
        <v>43</v>
      </c>
      <c r="B39" s="5" t="str">
        <f>reform_curr!B36</f>
        <v>Volken</v>
      </c>
      <c r="C39" s="10">
        <f>reform_curr!G36/1000</f>
        <v>71136.89</v>
      </c>
      <c r="D39" s="10">
        <f>reform_new3!I36/1000</f>
        <v>74391.134374999994</v>
      </c>
      <c r="E39" s="10">
        <f t="shared" si="0"/>
        <v>3254.2443749999948</v>
      </c>
      <c r="G39" s="10">
        <f>reform_curr!H36/1000</f>
        <v>93.543407637596104</v>
      </c>
      <c r="H39" s="10">
        <f>reform_curr!I36/1000</f>
        <v>103.83318212640199</v>
      </c>
      <c r="I39" s="10">
        <f>reform_curr!J36/1000</f>
        <v>197.37659385633398</v>
      </c>
      <c r="K39" s="10">
        <f>reform_new3!J36/1000</f>
        <v>80.5636611922383</v>
      </c>
      <c r="L39" s="10">
        <f>reform_new3!K36/1000</f>
        <v>89.425662984311487</v>
      </c>
      <c r="M39" s="10">
        <f>reform_new3!L36/1000</f>
        <v>169.98932279515199</v>
      </c>
      <c r="O39" s="10">
        <f t="shared" si="1"/>
        <v>27.387271061181991</v>
      </c>
    </row>
    <row r="40" spans="1:15" ht="20" customHeight="1">
      <c r="A40" s="5">
        <f>reform_curr!A37</f>
        <v>51</v>
      </c>
      <c r="B40" s="5" t="str">
        <f>reform_curr!B37</f>
        <v>Bachenbülach</v>
      </c>
      <c r="C40" s="10">
        <f>reform_curr!G37/1000</f>
        <v>734931.19949472498</v>
      </c>
      <c r="D40" s="10">
        <f>reform_new3!I37/1000</f>
        <v>757924.49710644491</v>
      </c>
      <c r="E40" s="10">
        <f t="shared" si="0"/>
        <v>22993.297611719929</v>
      </c>
      <c r="G40" s="10">
        <f>reform_curr!H37/1000</f>
        <v>867.21353068677297</v>
      </c>
      <c r="H40" s="10">
        <f>reform_curr!I37/1000</f>
        <v>919.24634222963402</v>
      </c>
      <c r="I40" s="10">
        <f>reform_curr!J37/1000</f>
        <v>1786.4598641689402</v>
      </c>
      <c r="K40" s="10">
        <f>reform_new3!J37/1000</f>
        <v>785.56350316614794</v>
      </c>
      <c r="L40" s="10">
        <f>reform_new3!K37/1000</f>
        <v>832.69731236505299</v>
      </c>
      <c r="M40" s="10">
        <f>reform_new3!L37/1000</f>
        <v>1618.2608207158301</v>
      </c>
      <c r="O40" s="10">
        <f t="shared" si="1"/>
        <v>168.19904345311011</v>
      </c>
    </row>
    <row r="41" spans="1:15" ht="20" customHeight="1">
      <c r="A41" s="5">
        <f>reform_curr!A38</f>
        <v>52</v>
      </c>
      <c r="B41" s="5" t="str">
        <f>reform_curr!B38</f>
        <v>Bassersdorf</v>
      </c>
      <c r="C41" s="10">
        <f>reform_curr!G38/1000</f>
        <v>2073574.561</v>
      </c>
      <c r="D41" s="10">
        <f>reform_new3!I38/1000</f>
        <v>2150392.6675200202</v>
      </c>
      <c r="E41" s="10">
        <f t="shared" si="0"/>
        <v>76818.10652002017</v>
      </c>
      <c r="G41" s="10">
        <f>reform_curr!H38/1000</f>
        <v>2521.57163446104</v>
      </c>
      <c r="H41" s="10">
        <f>reform_curr!I38/1000</f>
        <v>2748.5130779477304</v>
      </c>
      <c r="I41" s="10">
        <f>reform_curr!J38/1000</f>
        <v>5270.0847094278906</v>
      </c>
      <c r="K41" s="10">
        <f>reform_new3!J38/1000</f>
        <v>2282.92637388721</v>
      </c>
      <c r="L41" s="10">
        <f>reform_new3!K38/1000</f>
        <v>2488.3897432040103</v>
      </c>
      <c r="M41" s="10">
        <f>reform_new3!L38/1000</f>
        <v>4771.31611588953</v>
      </c>
      <c r="O41" s="10">
        <f t="shared" si="1"/>
        <v>498.76859353836062</v>
      </c>
    </row>
    <row r="42" spans="1:15" ht="20" customHeight="1">
      <c r="A42" s="5">
        <f>reform_curr!A39</f>
        <v>53</v>
      </c>
      <c r="B42" s="5" t="str">
        <f>reform_curr!B39</f>
        <v>Bülach</v>
      </c>
      <c r="C42" s="10">
        <f>reform_curr!G39/1000</f>
        <v>3068173.9560251799</v>
      </c>
      <c r="D42" s="10">
        <f>reform_new3!I39/1000</f>
        <v>3174502.10409716</v>
      </c>
      <c r="E42" s="10">
        <f t="shared" si="0"/>
        <v>106328.1480719801</v>
      </c>
      <c r="G42" s="10">
        <f>reform_curr!H39/1000</f>
        <v>3689.7792535829503</v>
      </c>
      <c r="H42" s="10">
        <f>reform_curr!I39/1000</f>
        <v>4058.7571751216597</v>
      </c>
      <c r="I42" s="10">
        <f>reform_curr!J39/1000</f>
        <v>7748.5364216383396</v>
      </c>
      <c r="K42" s="10">
        <f>reform_new3!J39/1000</f>
        <v>3304.7563747597301</v>
      </c>
      <c r="L42" s="10">
        <f>reform_new3!K39/1000</f>
        <v>3635.23200981433</v>
      </c>
      <c r="M42" s="10">
        <f>reform_new3!L39/1000</f>
        <v>6939.9883700817199</v>
      </c>
      <c r="O42" s="10">
        <f t="shared" si="1"/>
        <v>808.54805155661961</v>
      </c>
    </row>
    <row r="43" spans="1:15" ht="20" customHeight="1">
      <c r="A43" s="5">
        <f>reform_curr!A40</f>
        <v>54</v>
      </c>
      <c r="B43" s="5" t="str">
        <f>reform_curr!B40</f>
        <v>Dietlikon</v>
      </c>
      <c r="C43" s="10">
        <f>reform_curr!G40/1000</f>
        <v>1707143.26660281</v>
      </c>
      <c r="D43" s="10">
        <f>reform_new3!I40/1000</f>
        <v>1770758.4576608802</v>
      </c>
      <c r="E43" s="10">
        <f t="shared" si="0"/>
        <v>63615.191058070166</v>
      </c>
      <c r="G43" s="10">
        <f>reform_curr!H40/1000</f>
        <v>2258.9077027948497</v>
      </c>
      <c r="H43" s="10">
        <f>reform_curr!I40/1000</f>
        <v>2078.1950855062601</v>
      </c>
      <c r="I43" s="10">
        <f>reform_curr!J40/1000</f>
        <v>4337.1027923981501</v>
      </c>
      <c r="K43" s="10">
        <f>reform_new3!J40/1000</f>
        <v>2023.7725397801098</v>
      </c>
      <c r="L43" s="10">
        <f>reform_new3!K40/1000</f>
        <v>1861.8707424342299</v>
      </c>
      <c r="M43" s="10">
        <f>reform_new3!L40/1000</f>
        <v>3885.6432970510696</v>
      </c>
      <c r="O43" s="10">
        <f t="shared" si="1"/>
        <v>451.45949534708052</v>
      </c>
    </row>
    <row r="44" spans="1:15" ht="20" customHeight="1">
      <c r="A44" s="5">
        <f>reform_curr!A41</f>
        <v>55</v>
      </c>
      <c r="B44" s="5" t="str">
        <f>reform_curr!B41</f>
        <v>Eglisau</v>
      </c>
      <c r="C44" s="10">
        <f>reform_curr!G41/1000</f>
        <v>1069592.2606448</v>
      </c>
      <c r="D44" s="10">
        <f>reform_new3!I41/1000</f>
        <v>1113630.4692226502</v>
      </c>
      <c r="E44" s="10">
        <f t="shared" si="0"/>
        <v>44038.208577850135</v>
      </c>
      <c r="G44" s="10">
        <f>reform_curr!H41/1000</f>
        <v>1395.93208635872</v>
      </c>
      <c r="H44" s="10">
        <f>reform_curr!I41/1000</f>
        <v>1577.40325635319</v>
      </c>
      <c r="I44" s="10">
        <f>reform_curr!J41/1000</f>
        <v>2973.3353600487699</v>
      </c>
      <c r="K44" s="10">
        <f>reform_new3!J41/1000</f>
        <v>1232.6778840597501</v>
      </c>
      <c r="L44" s="10">
        <f>reform_new3!K41/1000</f>
        <v>1392.9260019606402</v>
      </c>
      <c r="M44" s="10">
        <f>reform_new3!L41/1000</f>
        <v>2625.6038935295001</v>
      </c>
      <c r="O44" s="10">
        <f t="shared" si="1"/>
        <v>347.73146651926982</v>
      </c>
    </row>
    <row r="45" spans="1:15" ht="20" customHeight="1">
      <c r="A45" s="5">
        <f>reform_curr!A42</f>
        <v>56</v>
      </c>
      <c r="B45" s="5" t="str">
        <f>reform_curr!B42</f>
        <v>Embrach</v>
      </c>
      <c r="C45" s="10">
        <f>reform_curr!G42/1000</f>
        <v>1441037.5205903</v>
      </c>
      <c r="D45" s="10">
        <f>reform_new3!I42/1000</f>
        <v>1495011.5795624999</v>
      </c>
      <c r="E45" s="10">
        <f t="shared" si="0"/>
        <v>53974.058972199913</v>
      </c>
      <c r="G45" s="10">
        <f>reform_curr!H42/1000</f>
        <v>1757.7387131225398</v>
      </c>
      <c r="H45" s="10">
        <f>reform_curr!I42/1000</f>
        <v>2074.13167425751</v>
      </c>
      <c r="I45" s="10">
        <f>reform_curr!J42/1000</f>
        <v>3831.87038380682</v>
      </c>
      <c r="K45" s="10">
        <f>reform_new3!J42/1000</f>
        <v>1559.1060210959899</v>
      </c>
      <c r="L45" s="10">
        <f>reform_new3!K42/1000</f>
        <v>1839.7450918642301</v>
      </c>
      <c r="M45" s="10">
        <f>reform_new3!L42/1000</f>
        <v>3398.8511259328498</v>
      </c>
      <c r="O45" s="10">
        <f t="shared" si="1"/>
        <v>433.01925787397022</v>
      </c>
    </row>
    <row r="46" spans="1:15" ht="20" customHeight="1">
      <c r="A46" s="5">
        <f>reform_curr!A43</f>
        <v>57</v>
      </c>
      <c r="B46" s="5" t="str">
        <f>reform_curr!B43</f>
        <v>Freienstein-Teufen</v>
      </c>
      <c r="C46" s="10">
        <f>reform_curr!G43/1000</f>
        <v>536893.67799999996</v>
      </c>
      <c r="D46" s="10">
        <f>reform_new3!I43/1000</f>
        <v>551165.94005468697</v>
      </c>
      <c r="E46" s="10">
        <f t="shared" si="0"/>
        <v>14272.262054687017</v>
      </c>
      <c r="G46" s="10">
        <f>reform_curr!H43/1000</f>
        <v>622.3929738132349</v>
      </c>
      <c r="H46" s="10">
        <f>reform_curr!I43/1000</f>
        <v>616.16903970274291</v>
      </c>
      <c r="I46" s="10">
        <f>reform_curr!J43/1000</f>
        <v>1238.5620215840299</v>
      </c>
      <c r="K46" s="10">
        <f>reform_new3!J43/1000</f>
        <v>558.56367474532101</v>
      </c>
      <c r="L46" s="10">
        <f>reform_new3!K43/1000</f>
        <v>552.978035902589</v>
      </c>
      <c r="M46" s="10">
        <f>reform_new3!L43/1000</f>
        <v>1111.54171937245</v>
      </c>
      <c r="O46" s="10">
        <f t="shared" si="1"/>
        <v>127.02030221157997</v>
      </c>
    </row>
    <row r="47" spans="1:15" ht="20" customHeight="1">
      <c r="A47" s="5">
        <f>reform_curr!A44</f>
        <v>58</v>
      </c>
      <c r="B47" s="5" t="str">
        <f>reform_curr!B44</f>
        <v>Glattfelden</v>
      </c>
      <c r="C47" s="10">
        <f>reform_curr!G44/1000</f>
        <v>815620.78303357691</v>
      </c>
      <c r="D47" s="10">
        <f>reform_new3!I44/1000</f>
        <v>844056.63960302703</v>
      </c>
      <c r="E47" s="10">
        <f t="shared" si="0"/>
        <v>28435.856569450116</v>
      </c>
      <c r="G47" s="10">
        <f>reform_curr!H44/1000</f>
        <v>1015.2268964805301</v>
      </c>
      <c r="H47" s="10">
        <f>reform_curr!I44/1000</f>
        <v>1167.5109415228299</v>
      </c>
      <c r="I47" s="10">
        <f>reform_curr!J44/1000</f>
        <v>2182.7378703364702</v>
      </c>
      <c r="K47" s="10">
        <f>reform_new3!J44/1000</f>
        <v>857.03666572371696</v>
      </c>
      <c r="L47" s="10">
        <f>reform_new3!K44/1000</f>
        <v>985.59215257795506</v>
      </c>
      <c r="M47" s="10">
        <f>reform_new3!L44/1000</f>
        <v>1842.6288196614698</v>
      </c>
      <c r="O47" s="10">
        <f t="shared" si="1"/>
        <v>340.10905067500039</v>
      </c>
    </row>
    <row r="48" spans="1:15" ht="20" customHeight="1">
      <c r="A48" s="5">
        <f>reform_curr!A45</f>
        <v>59</v>
      </c>
      <c r="B48" s="5" t="str">
        <f>reform_curr!B45</f>
        <v>Hochfelden</v>
      </c>
      <c r="C48" s="10">
        <f>reform_curr!G45/1000</f>
        <v>402157.29700000002</v>
      </c>
      <c r="D48" s="10">
        <f>reform_new3!I45/1000</f>
        <v>417654.57798046799</v>
      </c>
      <c r="E48" s="10">
        <f t="shared" si="0"/>
        <v>15497.280980467971</v>
      </c>
      <c r="G48" s="10">
        <f>reform_curr!H45/1000</f>
        <v>502.14687437915802</v>
      </c>
      <c r="H48" s="10">
        <f>reform_curr!I45/1000</f>
        <v>582.49038183694995</v>
      </c>
      <c r="I48" s="10">
        <f>reform_curr!J45/1000</f>
        <v>1084.6372524282899</v>
      </c>
      <c r="K48" s="10">
        <f>reform_new3!J45/1000</f>
        <v>436.78608740679903</v>
      </c>
      <c r="L48" s="10">
        <f>reform_new3!K45/1000</f>
        <v>506.67186229093295</v>
      </c>
      <c r="M48" s="10">
        <f>reform_new3!L45/1000</f>
        <v>943.45794602924502</v>
      </c>
      <c r="O48" s="10">
        <f t="shared" si="1"/>
        <v>141.17930639904489</v>
      </c>
    </row>
    <row r="49" spans="1:15" ht="20" customHeight="1">
      <c r="A49" s="5">
        <f>reform_curr!A46</f>
        <v>60</v>
      </c>
      <c r="B49" s="5" t="str">
        <f>reform_curr!B46</f>
        <v>Höri</v>
      </c>
      <c r="C49" s="10">
        <f>reform_curr!G46/1000</f>
        <v>340765.93992655596</v>
      </c>
      <c r="D49" s="10">
        <f>reform_new3!I46/1000</f>
        <v>351760.32734374999</v>
      </c>
      <c r="E49" s="10">
        <f t="shared" si="0"/>
        <v>10994.387417194026</v>
      </c>
      <c r="G49" s="10">
        <f>reform_curr!H46/1000</f>
        <v>367.63039228853501</v>
      </c>
      <c r="H49" s="10">
        <f>reform_curr!I46/1000</f>
        <v>430.12755629593102</v>
      </c>
      <c r="I49" s="10">
        <f>reform_curr!J46/1000</f>
        <v>797.75794497478</v>
      </c>
      <c r="K49" s="10">
        <f>reform_new3!J46/1000</f>
        <v>330.66892217089202</v>
      </c>
      <c r="L49" s="10">
        <f>reform_new3!K46/1000</f>
        <v>386.88264095832403</v>
      </c>
      <c r="M49" s="10">
        <f>reform_new3!L46/1000</f>
        <v>717.55155613327008</v>
      </c>
      <c r="O49" s="10">
        <f t="shared" si="1"/>
        <v>80.20638884150992</v>
      </c>
    </row>
    <row r="50" spans="1:15" ht="20" customHeight="1">
      <c r="A50" s="5">
        <f>reform_curr!A47</f>
        <v>61</v>
      </c>
      <c r="B50" s="5" t="str">
        <f>reform_curr!B47</f>
        <v>Hüntwangen</v>
      </c>
      <c r="C50" s="10">
        <f>reform_curr!G47/1000</f>
        <v>236044</v>
      </c>
      <c r="D50" s="10">
        <f>reform_new3!I47/1000</f>
        <v>241665.23857812499</v>
      </c>
      <c r="E50" s="10">
        <f t="shared" si="0"/>
        <v>5621.2385781249905</v>
      </c>
      <c r="G50" s="10">
        <f>reform_curr!H47/1000</f>
        <v>258.21490553045203</v>
      </c>
      <c r="H50" s="10">
        <f>reform_curr!I47/1000</f>
        <v>268.54350041651702</v>
      </c>
      <c r="I50" s="10">
        <f>reform_curr!J47/1000</f>
        <v>526.75840076684904</v>
      </c>
      <c r="K50" s="10">
        <f>reform_new3!J47/1000</f>
        <v>235.62981228446898</v>
      </c>
      <c r="L50" s="10">
        <f>reform_new3!K47/1000</f>
        <v>245.055004577636</v>
      </c>
      <c r="M50" s="10">
        <f>reform_new3!L47/1000</f>
        <v>480.684817768573</v>
      </c>
      <c r="O50" s="10">
        <f t="shared" si="1"/>
        <v>46.073582998276038</v>
      </c>
    </row>
    <row r="51" spans="1:15" ht="20" customHeight="1">
      <c r="A51" s="5">
        <f>reform_curr!A48</f>
        <v>62</v>
      </c>
      <c r="B51" s="5" t="str">
        <f>reform_curr!B48</f>
        <v>Kloten</v>
      </c>
      <c r="C51" s="10">
        <f>reform_curr!G48/1000</f>
        <v>2708720.5017679501</v>
      </c>
      <c r="D51" s="10">
        <f>reform_new3!I48/1000</f>
        <v>2819155.6753715803</v>
      </c>
      <c r="E51" s="10">
        <f t="shared" si="0"/>
        <v>110435.17360363016</v>
      </c>
      <c r="G51" s="10">
        <f>reform_curr!H48/1000</f>
        <v>3628.8848998980602</v>
      </c>
      <c r="H51" s="10">
        <f>reform_curr!I48/1000</f>
        <v>3737.7514596769201</v>
      </c>
      <c r="I51" s="10">
        <f>reform_curr!J48/1000</f>
        <v>7366.6363892061099</v>
      </c>
      <c r="K51" s="10">
        <f>reform_new3!J48/1000</f>
        <v>3155.06870287929</v>
      </c>
      <c r="L51" s="10">
        <f>reform_new3!K48/1000</f>
        <v>3249.7207501356297</v>
      </c>
      <c r="M51" s="10">
        <f>reform_new3!L48/1000</f>
        <v>6404.7894314517198</v>
      </c>
      <c r="O51" s="10">
        <f t="shared" si="1"/>
        <v>961.84695775439013</v>
      </c>
    </row>
    <row r="52" spans="1:15" ht="20" customHeight="1">
      <c r="A52" s="5">
        <f>reform_curr!A49</f>
        <v>63</v>
      </c>
      <c r="B52" s="5" t="str">
        <f>reform_curr!B49</f>
        <v>Lufingen</v>
      </c>
      <c r="C52" s="10">
        <f>reform_curr!G49/1000</f>
        <v>522919.09053676401</v>
      </c>
      <c r="D52" s="10">
        <f>reform_new3!I49/1000</f>
        <v>539924.829792968</v>
      </c>
      <c r="E52" s="10">
        <f t="shared" si="0"/>
        <v>17005.739256203989</v>
      </c>
      <c r="G52" s="10">
        <f>reform_curr!H49/1000</f>
        <v>659.65733011379803</v>
      </c>
      <c r="H52" s="10">
        <f>reform_curr!I49/1000</f>
        <v>587.09502283590996</v>
      </c>
      <c r="I52" s="10">
        <f>reform_curr!J49/1000</f>
        <v>1246.7523544599401</v>
      </c>
      <c r="K52" s="10">
        <f>reform_new3!J49/1000</f>
        <v>592.33163950259905</v>
      </c>
      <c r="L52" s="10">
        <f>reform_new3!K49/1000</f>
        <v>527.17515916852597</v>
      </c>
      <c r="M52" s="10">
        <f>reform_new3!L49/1000</f>
        <v>1119.5067995126201</v>
      </c>
      <c r="O52" s="10">
        <f t="shared" si="1"/>
        <v>127.24555494731999</v>
      </c>
    </row>
    <row r="53" spans="1:15" ht="20" customHeight="1">
      <c r="A53" s="5">
        <f>reform_curr!A50</f>
        <v>64</v>
      </c>
      <c r="B53" s="5" t="str">
        <f>reform_curr!B50</f>
        <v>Nürensdorf</v>
      </c>
      <c r="C53" s="10">
        <f>reform_curr!G50/1000</f>
        <v>1874383.6674157099</v>
      </c>
      <c r="D53" s="10">
        <f>reform_new3!I50/1000</f>
        <v>1962060.37495288</v>
      </c>
      <c r="E53" s="10">
        <f t="shared" si="0"/>
        <v>87676.707537170034</v>
      </c>
      <c r="G53" s="10">
        <f>reform_curr!H50/1000</f>
        <v>2967.58850627847</v>
      </c>
      <c r="H53" s="10">
        <f>reform_curr!I50/1000</f>
        <v>2670.8296545052999</v>
      </c>
      <c r="I53" s="10">
        <f>reform_curr!J50/1000</f>
        <v>5638.4181958196496</v>
      </c>
      <c r="K53" s="10">
        <f>reform_new3!J50/1000</f>
        <v>2556.3902751410396</v>
      </c>
      <c r="L53" s="10">
        <f>reform_new3!K50/1000</f>
        <v>2300.7512536582603</v>
      </c>
      <c r="M53" s="10">
        <f>reform_new3!L50/1000</f>
        <v>4857.1415265212499</v>
      </c>
      <c r="O53" s="10">
        <f t="shared" si="1"/>
        <v>781.27666929839961</v>
      </c>
    </row>
    <row r="54" spans="1:15" ht="20" customHeight="1">
      <c r="A54" s="5">
        <f>reform_curr!A51</f>
        <v>65</v>
      </c>
      <c r="B54" s="5" t="str">
        <f>reform_curr!B51</f>
        <v>Oberembrach</v>
      </c>
      <c r="C54" s="10">
        <f>reform_curr!G51/1000</f>
        <v>231336.98597384899</v>
      </c>
      <c r="D54" s="10">
        <f>reform_new3!I51/1000</f>
        <v>237147.77087744098</v>
      </c>
      <c r="E54" s="10">
        <f t="shared" si="0"/>
        <v>5810.7849035919935</v>
      </c>
      <c r="G54" s="10">
        <f>reform_curr!H51/1000</f>
        <v>238.74670927819602</v>
      </c>
      <c r="H54" s="10">
        <f>reform_curr!I51/1000</f>
        <v>279.33364866854197</v>
      </c>
      <c r="I54" s="10">
        <f>reform_curr!J51/1000</f>
        <v>518.08035606430406</v>
      </c>
      <c r="K54" s="10">
        <f>reform_new3!J51/1000</f>
        <v>226.58851766574301</v>
      </c>
      <c r="L54" s="10">
        <f>reform_new3!K51/1000</f>
        <v>265.10856588682498</v>
      </c>
      <c r="M54" s="10">
        <f>reform_new3!L51/1000</f>
        <v>491.69708649420699</v>
      </c>
      <c r="O54" s="10">
        <f t="shared" si="1"/>
        <v>26.38326957009707</v>
      </c>
    </row>
    <row r="55" spans="1:15" ht="20" customHeight="1">
      <c r="A55" s="5">
        <f>reform_curr!A52</f>
        <v>66</v>
      </c>
      <c r="B55" s="5" t="str">
        <f>reform_curr!B52</f>
        <v>Opfikon</v>
      </c>
      <c r="C55" s="10">
        <f>reform_curr!G52/1000</f>
        <v>2202460.6644815798</v>
      </c>
      <c r="D55" s="10">
        <f>reform_new3!I52/1000</f>
        <v>2289229.2895954498</v>
      </c>
      <c r="E55" s="10">
        <f t="shared" si="0"/>
        <v>86768.625113870017</v>
      </c>
      <c r="G55" s="10">
        <f>reform_curr!H52/1000</f>
        <v>2903.5095848418696</v>
      </c>
      <c r="H55" s="10">
        <f>reform_curr!I52/1000</f>
        <v>2729.2990034752502</v>
      </c>
      <c r="I55" s="10">
        <f>reform_curr!J52/1000</f>
        <v>5632.8086084631004</v>
      </c>
      <c r="K55" s="10">
        <f>reform_new3!J52/1000</f>
        <v>2545.8290944896403</v>
      </c>
      <c r="L55" s="10">
        <f>reform_new3!K52/1000</f>
        <v>2393.0793483812399</v>
      </c>
      <c r="M55" s="10">
        <f>reform_new3!L52/1000</f>
        <v>4938.9084640503897</v>
      </c>
      <c r="O55" s="10">
        <f t="shared" si="1"/>
        <v>693.90014441271069</v>
      </c>
    </row>
    <row r="56" spans="1:15" ht="20" customHeight="1">
      <c r="A56" s="5">
        <f>reform_curr!A53</f>
        <v>67</v>
      </c>
      <c r="B56" s="5" t="str">
        <f>reform_curr!B53</f>
        <v>Rafz</v>
      </c>
      <c r="C56" s="10">
        <f>reform_curr!G53/1000</f>
        <v>787283.53204577102</v>
      </c>
      <c r="D56" s="10">
        <f>reform_new3!I53/1000</f>
        <v>808247.26556249999</v>
      </c>
      <c r="E56" s="10">
        <f t="shared" si="0"/>
        <v>20963.733516728971</v>
      </c>
      <c r="G56" s="10">
        <f>reform_curr!H53/1000</f>
        <v>839.35047582852803</v>
      </c>
      <c r="H56" s="10">
        <f>reform_curr!I53/1000</f>
        <v>948.46603744816696</v>
      </c>
      <c r="I56" s="10">
        <f>reform_curr!J53/1000</f>
        <v>1787.8165126695601</v>
      </c>
      <c r="K56" s="10">
        <f>reform_new3!J53/1000</f>
        <v>767.09324692261191</v>
      </c>
      <c r="L56" s="10">
        <f>reform_new3!K53/1000</f>
        <v>866.81536894550891</v>
      </c>
      <c r="M56" s="10">
        <f>reform_new3!L53/1000</f>
        <v>1633.9086122444801</v>
      </c>
      <c r="O56" s="10">
        <f t="shared" si="1"/>
        <v>153.90790042508002</v>
      </c>
    </row>
    <row r="57" spans="1:15" ht="20" customHeight="1">
      <c r="A57" s="5">
        <f>reform_curr!A54</f>
        <v>68</v>
      </c>
      <c r="B57" s="5" t="str">
        <f>reform_curr!B54</f>
        <v>Rorbas</v>
      </c>
      <c r="C57" s="10">
        <f>reform_curr!G54/1000</f>
        <v>356525.56454244204</v>
      </c>
      <c r="D57" s="10">
        <f>reform_new3!I54/1000</f>
        <v>365822.52199218702</v>
      </c>
      <c r="E57" s="10">
        <f t="shared" si="0"/>
        <v>9296.9574497449794</v>
      </c>
      <c r="G57" s="10">
        <f>reform_curr!H54/1000</f>
        <v>352.4471247271</v>
      </c>
      <c r="H57" s="10">
        <f>reform_curr!I54/1000</f>
        <v>363.02053785116902</v>
      </c>
      <c r="I57" s="10">
        <f>reform_curr!J54/1000</f>
        <v>715.467663547813</v>
      </c>
      <c r="K57" s="10">
        <f>reform_new3!J54/1000</f>
        <v>325.72153231102197</v>
      </c>
      <c r="L57" s="10">
        <f>reform_new3!K54/1000</f>
        <v>335.49317926627396</v>
      </c>
      <c r="M57" s="10">
        <f>reform_new3!L54/1000</f>
        <v>661.21470875251202</v>
      </c>
      <c r="O57" s="10">
        <f t="shared" si="1"/>
        <v>54.25295479530098</v>
      </c>
    </row>
    <row r="58" spans="1:15" ht="20" customHeight="1">
      <c r="A58" s="5">
        <f>reform_curr!A55</f>
        <v>69</v>
      </c>
      <c r="B58" s="5" t="str">
        <f>reform_curr!B55</f>
        <v>Wallisellen</v>
      </c>
      <c r="C58" s="10">
        <f>reform_curr!G55/1000</f>
        <v>3539640.2808884503</v>
      </c>
      <c r="D58" s="10">
        <f>reform_new3!I55/1000</f>
        <v>3712961.9441367104</v>
      </c>
      <c r="E58" s="10">
        <f t="shared" si="0"/>
        <v>173321.66324826004</v>
      </c>
      <c r="G58" s="10">
        <f>reform_curr!H55/1000</f>
        <v>5438.7027206918301</v>
      </c>
      <c r="H58" s="10">
        <f>reform_curr!I55/1000</f>
        <v>5275.5416304833598</v>
      </c>
      <c r="I58" s="10">
        <f>reform_curr!J55/1000</f>
        <v>10714.244347275901</v>
      </c>
      <c r="K58" s="10">
        <f>reform_new3!J55/1000</f>
        <v>4687.1267814949397</v>
      </c>
      <c r="L58" s="10">
        <f>reform_new3!K55/1000</f>
        <v>4546.5129634693794</v>
      </c>
      <c r="M58" s="10">
        <f>reform_new3!L55/1000</f>
        <v>9233.63970468343</v>
      </c>
      <c r="O58" s="10">
        <f t="shared" si="1"/>
        <v>1480.6046425924706</v>
      </c>
    </row>
    <row r="59" spans="1:15" ht="20" customHeight="1">
      <c r="A59" s="5">
        <f>reform_curr!A56</f>
        <v>70</v>
      </c>
      <c r="B59" s="5" t="str">
        <f>reform_curr!B56</f>
        <v>Wasterkingen</v>
      </c>
      <c r="C59" s="10">
        <f>reform_curr!G56/1000</f>
        <v>97430.735000000001</v>
      </c>
      <c r="D59" s="10">
        <f>reform_new3!I56/1000</f>
        <v>97838.435859374993</v>
      </c>
      <c r="E59" s="10">
        <f t="shared" si="0"/>
        <v>407.70085937499243</v>
      </c>
      <c r="G59" s="10">
        <f>reform_curr!H56/1000</f>
        <v>74.64518437862391</v>
      </c>
      <c r="H59" s="10">
        <f>reform_curr!I56/1000</f>
        <v>86.588414101362204</v>
      </c>
      <c r="I59" s="10">
        <f>reform_curr!J56/1000</f>
        <v>161.233598671913</v>
      </c>
      <c r="K59" s="10">
        <f>reform_new3!J56/1000</f>
        <v>69.564219097852714</v>
      </c>
      <c r="L59" s="10">
        <f>reform_new3!K56/1000</f>
        <v>80.694494398474603</v>
      </c>
      <c r="M59" s="10">
        <f>reform_new3!L56/1000</f>
        <v>150.258712441802</v>
      </c>
      <c r="O59" s="10">
        <f t="shared" si="1"/>
        <v>10.974886230110997</v>
      </c>
    </row>
    <row r="60" spans="1:15" ht="20" customHeight="1">
      <c r="A60" s="5">
        <f>reform_curr!A57</f>
        <v>71</v>
      </c>
      <c r="B60" s="5" t="str">
        <f>reform_curr!B57</f>
        <v>Wil (ZH)</v>
      </c>
      <c r="C60" s="10">
        <f>reform_curr!G57/1000</f>
        <v>388012.90552504803</v>
      </c>
      <c r="D60" s="10">
        <f>reform_new3!I57/1000</f>
        <v>404418.04324218701</v>
      </c>
      <c r="E60" s="10">
        <f t="shared" si="0"/>
        <v>16405.137717138976</v>
      </c>
      <c r="G60" s="10">
        <f>reform_curr!H57/1000</f>
        <v>540.650921508431</v>
      </c>
      <c r="H60" s="10">
        <f>reform_curr!I57/1000</f>
        <v>573.08997545576096</v>
      </c>
      <c r="I60" s="10">
        <f>reform_curr!J57/1000</f>
        <v>1113.74089959812</v>
      </c>
      <c r="K60" s="10">
        <f>reform_new3!J57/1000</f>
        <v>472.47666504427804</v>
      </c>
      <c r="L60" s="10">
        <f>reform_new3!K57/1000</f>
        <v>500.82526149758496</v>
      </c>
      <c r="M60" s="10">
        <f>reform_new3!L57/1000</f>
        <v>973.30192510992197</v>
      </c>
      <c r="O60" s="10">
        <f t="shared" si="1"/>
        <v>140.43897448819803</v>
      </c>
    </row>
    <row r="61" spans="1:15" ht="20" customHeight="1">
      <c r="A61" s="5">
        <f>reform_curr!A58</f>
        <v>72</v>
      </c>
      <c r="B61" s="5" t="str">
        <f>reform_curr!B58</f>
        <v>Winkel</v>
      </c>
      <c r="C61" s="10">
        <f>reform_curr!G58/1000</f>
        <v>1840817.5297390101</v>
      </c>
      <c r="D61" s="10">
        <f>reform_new3!I58/1000</f>
        <v>1940369.27639453</v>
      </c>
      <c r="E61" s="10">
        <f t="shared" si="0"/>
        <v>99551.746655519819</v>
      </c>
      <c r="G61" s="10">
        <f>reform_curr!H58/1000</f>
        <v>3318.1173620590498</v>
      </c>
      <c r="H61" s="10">
        <f>reform_curr!I58/1000</f>
        <v>2521.7692096125697</v>
      </c>
      <c r="I61" s="10">
        <f>reform_curr!J58/1000</f>
        <v>5839.8865534677498</v>
      </c>
      <c r="K61" s="10">
        <f>reform_new3!J58/1000</f>
        <v>2768.0261016905602</v>
      </c>
      <c r="L61" s="10">
        <f>reform_new3!K58/1000</f>
        <v>2103.6998284893903</v>
      </c>
      <c r="M61" s="10">
        <f>reform_new3!L58/1000</f>
        <v>4871.7259299542302</v>
      </c>
      <c r="O61" s="10">
        <f t="shared" si="1"/>
        <v>968.16062351351957</v>
      </c>
    </row>
    <row r="62" spans="1:15" ht="20" customHeight="1">
      <c r="A62" s="5">
        <f>reform_curr!A59</f>
        <v>81</v>
      </c>
      <c r="B62" s="5" t="str">
        <f>reform_curr!B59</f>
        <v>Bachs</v>
      </c>
      <c r="C62" s="10">
        <f>reform_curr!G59/1000</f>
        <v>125839.550829667</v>
      </c>
      <c r="D62" s="10">
        <f>reform_new3!I59/1000</f>
        <v>128812.736890625</v>
      </c>
      <c r="E62" s="10">
        <f t="shared" si="0"/>
        <v>2973.1860609580035</v>
      </c>
      <c r="G62" s="10">
        <f>reform_curr!H59/1000</f>
        <v>125.279444320678</v>
      </c>
      <c r="H62" s="10">
        <f>reform_curr!I59/1000</f>
        <v>159.10489437246298</v>
      </c>
      <c r="I62" s="10">
        <f>reform_curr!J59/1000</f>
        <v>284.384337996959</v>
      </c>
      <c r="K62" s="10">
        <f>reform_new3!J59/1000</f>
        <v>116.417741631627</v>
      </c>
      <c r="L62" s="10">
        <f>reform_new3!K59/1000</f>
        <v>147.85053107428502</v>
      </c>
      <c r="M62" s="10">
        <f>reform_new3!L59/1000</f>
        <v>264.26827450072699</v>
      </c>
      <c r="O62" s="10">
        <f t="shared" si="1"/>
        <v>20.116063496232016</v>
      </c>
    </row>
    <row r="63" spans="1:15" ht="20" customHeight="1">
      <c r="A63" s="5">
        <f>reform_curr!A60</f>
        <v>82</v>
      </c>
      <c r="B63" s="5" t="str">
        <f>reform_curr!B60</f>
        <v>Boppelsen</v>
      </c>
      <c r="C63" s="10">
        <f>reform_curr!G60/1000</f>
        <v>522646.59554246499</v>
      </c>
      <c r="D63" s="10">
        <f>reform_new3!I60/1000</f>
        <v>549667.28196996998</v>
      </c>
      <c r="E63" s="10">
        <f t="shared" si="0"/>
        <v>27020.686427504988</v>
      </c>
      <c r="G63" s="10">
        <f>reform_curr!H60/1000</f>
        <v>878.46738167905801</v>
      </c>
      <c r="H63" s="10">
        <f>reform_curr!I60/1000</f>
        <v>799.40531952911601</v>
      </c>
      <c r="I63" s="10">
        <f>reform_curr!J60/1000</f>
        <v>1677.8727091238502</v>
      </c>
      <c r="K63" s="10">
        <f>reform_new3!J60/1000</f>
        <v>747.23469084131693</v>
      </c>
      <c r="L63" s="10">
        <f>reform_new3!K60/1000</f>
        <v>679.98356979140601</v>
      </c>
      <c r="M63" s="10">
        <f>reform_new3!L60/1000</f>
        <v>1427.21826506054</v>
      </c>
      <c r="O63" s="10">
        <f t="shared" si="1"/>
        <v>250.65444406331017</v>
      </c>
    </row>
    <row r="64" spans="1:15" ht="20" customHeight="1">
      <c r="A64" s="5">
        <f>reform_curr!A61</f>
        <v>83</v>
      </c>
      <c r="B64" s="5" t="str">
        <f>reform_curr!B61</f>
        <v>Buchs (ZH)</v>
      </c>
      <c r="C64" s="10">
        <f>reform_curr!G61/1000</f>
        <v>962938.8241044</v>
      </c>
      <c r="D64" s="10">
        <f>reform_new3!I61/1000</f>
        <v>994044.92050390597</v>
      </c>
      <c r="E64" s="10">
        <f t="shared" si="0"/>
        <v>31106.096399505972</v>
      </c>
      <c r="G64" s="10">
        <f>reform_curr!H61/1000</f>
        <v>1076.2565799649299</v>
      </c>
      <c r="H64" s="10">
        <f>reform_curr!I61/1000</f>
        <v>1183.88223841589</v>
      </c>
      <c r="I64" s="10">
        <f>reform_curr!J61/1000</f>
        <v>2260.13881500244</v>
      </c>
      <c r="K64" s="10">
        <f>reform_new3!J61/1000</f>
        <v>965.86290250196998</v>
      </c>
      <c r="L64" s="10">
        <f>reform_new3!K61/1000</f>
        <v>1062.4491940503701</v>
      </c>
      <c r="M64" s="10">
        <f>reform_new3!L61/1000</f>
        <v>2028.3120974891099</v>
      </c>
      <c r="O64" s="10">
        <f t="shared" si="1"/>
        <v>231.8267175133301</v>
      </c>
    </row>
    <row r="65" spans="1:15" ht="20" customHeight="1">
      <c r="A65" s="5">
        <f>reform_curr!A62</f>
        <v>84</v>
      </c>
      <c r="B65" s="5" t="str">
        <f>reform_curr!B62</f>
        <v>Dällikon</v>
      </c>
      <c r="C65" s="10">
        <f>reform_curr!G62/1000</f>
        <v>664425.5190150959</v>
      </c>
      <c r="D65" s="10">
        <f>reform_new3!I62/1000</f>
        <v>687722.83093237306</v>
      </c>
      <c r="E65" s="10">
        <f t="shared" si="0"/>
        <v>23297.311917277169</v>
      </c>
      <c r="G65" s="10">
        <f>reform_curr!H62/1000</f>
        <v>817.48275093226096</v>
      </c>
      <c r="H65" s="10">
        <f>reform_curr!I62/1000</f>
        <v>882.88136608471996</v>
      </c>
      <c r="I65" s="10">
        <f>reform_curr!J62/1000</f>
        <v>1700.3641056998699</v>
      </c>
      <c r="K65" s="10">
        <f>reform_new3!J62/1000</f>
        <v>729.72805837348108</v>
      </c>
      <c r="L65" s="10">
        <f>reform_new3!K62/1000</f>
        <v>788.10630789823404</v>
      </c>
      <c r="M65" s="10">
        <f>reform_new3!L62/1000</f>
        <v>1517.8343704041501</v>
      </c>
      <c r="O65" s="10">
        <f t="shared" si="1"/>
        <v>182.52973529571977</v>
      </c>
    </row>
    <row r="66" spans="1:15" ht="20" customHeight="1">
      <c r="A66" s="5">
        <f>reform_curr!A63</f>
        <v>85</v>
      </c>
      <c r="B66" s="5" t="str">
        <f>reform_curr!B63</f>
        <v>Dänikon</v>
      </c>
      <c r="C66" s="10">
        <f>reform_curr!G63/1000</f>
        <v>313568.766</v>
      </c>
      <c r="D66" s="10">
        <f>reform_new3!I63/1000</f>
        <v>324841.798221679</v>
      </c>
      <c r="E66" s="10">
        <f t="shared" si="0"/>
        <v>11273.032221678994</v>
      </c>
      <c r="G66" s="10">
        <f>reform_curr!H63/1000</f>
        <v>396.46887212237698</v>
      </c>
      <c r="H66" s="10">
        <f>reform_curr!I63/1000</f>
        <v>475.76264421376499</v>
      </c>
      <c r="I66" s="10">
        <f>reform_curr!J63/1000</f>
        <v>872.23151338034802</v>
      </c>
      <c r="K66" s="10">
        <f>reform_new3!J63/1000</f>
        <v>346.491888954356</v>
      </c>
      <c r="L66" s="10">
        <f>reform_new3!K63/1000</f>
        <v>415.79026690936001</v>
      </c>
      <c r="M66" s="10">
        <f>reform_new3!L63/1000</f>
        <v>762.28216024589506</v>
      </c>
      <c r="O66" s="10">
        <f t="shared" si="1"/>
        <v>109.94935313445296</v>
      </c>
    </row>
    <row r="67" spans="1:15" ht="20" customHeight="1">
      <c r="A67" s="5">
        <f>reform_curr!A64</f>
        <v>86</v>
      </c>
      <c r="B67" s="5" t="str">
        <f>reform_curr!B64</f>
        <v>Dielsdorf</v>
      </c>
      <c r="C67" s="10">
        <f>reform_curr!G64/1000</f>
        <v>983480.09100000001</v>
      </c>
      <c r="D67" s="10">
        <f>reform_new3!I64/1000</f>
        <v>1018609.4042939399</v>
      </c>
      <c r="E67" s="10">
        <f t="shared" si="0"/>
        <v>35129.313293939922</v>
      </c>
      <c r="G67" s="10">
        <f>reform_curr!H64/1000</f>
        <v>1225.7991478616</v>
      </c>
      <c r="H67" s="10">
        <f>reform_curr!I64/1000</f>
        <v>1287.08911202478</v>
      </c>
      <c r="I67" s="10">
        <f>reform_curr!J64/1000</f>
        <v>2512.8882617218401</v>
      </c>
      <c r="K67" s="10">
        <f>reform_new3!J64/1000</f>
        <v>1100.6074950565701</v>
      </c>
      <c r="L67" s="10">
        <f>reform_new3!K64/1000</f>
        <v>1155.6378656711499</v>
      </c>
      <c r="M67" s="10">
        <f>reform_new3!L64/1000</f>
        <v>2256.2453667783698</v>
      </c>
      <c r="O67" s="10">
        <f t="shared" si="1"/>
        <v>256.64289494347031</v>
      </c>
    </row>
    <row r="68" spans="1:15" ht="20" customHeight="1">
      <c r="A68" s="5">
        <f>reform_curr!A65</f>
        <v>87</v>
      </c>
      <c r="B68" s="5" t="str">
        <f>reform_curr!B65</f>
        <v>Hüttikon</v>
      </c>
      <c r="C68" s="10">
        <f>reform_curr!G65/1000</f>
        <v>213672.66699999999</v>
      </c>
      <c r="D68" s="10">
        <f>reform_new3!I65/1000</f>
        <v>223358.75662500001</v>
      </c>
      <c r="E68" s="10">
        <f t="shared" si="0"/>
        <v>9686.0896250000224</v>
      </c>
      <c r="G68" s="10">
        <f>reform_curr!H65/1000</f>
        <v>307.51559830737102</v>
      </c>
      <c r="H68" s="10">
        <f>reform_curr!I65/1000</f>
        <v>365.94355770623605</v>
      </c>
      <c r="I68" s="10">
        <f>reform_curr!J65/1000</f>
        <v>673.45915188336301</v>
      </c>
      <c r="K68" s="10">
        <f>reform_new3!J65/1000</f>
        <v>269.49249963077904</v>
      </c>
      <c r="L68" s="10">
        <f>reform_new3!K65/1000</f>
        <v>320.69607520490797</v>
      </c>
      <c r="M68" s="10">
        <f>reform_new3!L65/1000</f>
        <v>590.18857446202605</v>
      </c>
      <c r="O68" s="10">
        <f t="shared" si="1"/>
        <v>83.270577421336952</v>
      </c>
    </row>
    <row r="69" spans="1:15" ht="20" customHeight="1">
      <c r="A69" s="5">
        <f>reform_curr!A66</f>
        <v>88</v>
      </c>
      <c r="B69" s="5" t="str">
        <f>reform_curr!B66</f>
        <v>Neerach</v>
      </c>
      <c r="C69" s="10">
        <f>reform_curr!G66/1000</f>
        <v>2289193.0139458301</v>
      </c>
      <c r="D69" s="10">
        <f>reform_new3!I66/1000</f>
        <v>2438661.915604</v>
      </c>
      <c r="E69" s="10">
        <f t="shared" si="0"/>
        <v>149468.90165816993</v>
      </c>
      <c r="G69" s="10">
        <f>reform_curr!H66/1000</f>
        <v>5051.1749341667</v>
      </c>
      <c r="H69" s="10">
        <f>reform_curr!I66/1000</f>
        <v>3838.8929108319503</v>
      </c>
      <c r="I69" s="10">
        <f>reform_curr!J66/1000</f>
        <v>8890.0676810266905</v>
      </c>
      <c r="K69" s="10">
        <f>reform_new3!J66/1000</f>
        <v>3958.9234338512501</v>
      </c>
      <c r="L69" s="10">
        <f>reform_new3!K66/1000</f>
        <v>3008.78175068261</v>
      </c>
      <c r="M69" s="10">
        <f>reform_new3!L66/1000</f>
        <v>6967.7051459990798</v>
      </c>
      <c r="O69" s="10">
        <f t="shared" si="1"/>
        <v>1922.3625350276106</v>
      </c>
    </row>
    <row r="70" spans="1:15" ht="20" customHeight="1">
      <c r="A70" s="5">
        <f>reform_curr!A67</f>
        <v>89</v>
      </c>
      <c r="B70" s="5" t="str">
        <f>reform_curr!B67</f>
        <v>Niederglatt</v>
      </c>
      <c r="C70" s="10">
        <f>reform_curr!G67/1000</f>
        <v>734235.67</v>
      </c>
      <c r="D70" s="10">
        <f>reform_new3!I67/1000</f>
        <v>754000.86002319294</v>
      </c>
      <c r="E70" s="10">
        <f t="shared" ref="E70:E133" si="2">D70-C70</f>
        <v>19765.190023192903</v>
      </c>
      <c r="G70" s="10">
        <f>reform_curr!H67/1000</f>
        <v>773.94037253489296</v>
      </c>
      <c r="H70" s="10">
        <f>reform_curr!I67/1000</f>
        <v>828.11619903085295</v>
      </c>
      <c r="I70" s="10">
        <f>reform_curr!J67/1000</f>
        <v>1602.05656645369</v>
      </c>
      <c r="K70" s="10">
        <f>reform_new3!J67/1000</f>
        <v>700.63076052634392</v>
      </c>
      <c r="L70" s="10">
        <f>reform_new3!K67/1000</f>
        <v>749.67491609998899</v>
      </c>
      <c r="M70" s="10">
        <f>reform_new3!L67/1000</f>
        <v>1450.30567971135</v>
      </c>
      <c r="O70" s="10">
        <f t="shared" ref="O70:O133" si="3">I70-M70</f>
        <v>151.75088674234007</v>
      </c>
    </row>
    <row r="71" spans="1:15" ht="20" customHeight="1">
      <c r="A71" s="5">
        <f>reform_curr!A68</f>
        <v>90</v>
      </c>
      <c r="B71" s="5" t="str">
        <f>reform_curr!B68</f>
        <v>Niederhasli</v>
      </c>
      <c r="C71" s="10">
        <f>reform_curr!G68/1000</f>
        <v>1330122.6124825</v>
      </c>
      <c r="D71" s="10">
        <f>reform_new3!I68/1000</f>
        <v>1370594.9713671801</v>
      </c>
      <c r="E71" s="10">
        <f t="shared" si="2"/>
        <v>40472.358884680085</v>
      </c>
      <c r="G71" s="10">
        <f>reform_curr!H68/1000</f>
        <v>1457.34143597459</v>
      </c>
      <c r="H71" s="10">
        <f>reform_curr!I68/1000</f>
        <v>1690.51606390902</v>
      </c>
      <c r="I71" s="10">
        <f>reform_curr!J68/1000</f>
        <v>3147.8575137708099</v>
      </c>
      <c r="K71" s="10">
        <f>reform_new3!J68/1000</f>
        <v>1312.86231639331</v>
      </c>
      <c r="L71" s="10">
        <f>reform_new3!K68/1000</f>
        <v>1522.9202840267699</v>
      </c>
      <c r="M71" s="10">
        <f>reform_new3!L68/1000</f>
        <v>2835.7825955325002</v>
      </c>
      <c r="O71" s="10">
        <f t="shared" si="3"/>
        <v>312.07491823830969</v>
      </c>
    </row>
    <row r="72" spans="1:15" ht="20" customHeight="1">
      <c r="A72" s="5">
        <f>reform_curr!A69</f>
        <v>91</v>
      </c>
      <c r="B72" s="5" t="str">
        <f>reform_curr!B69</f>
        <v>Niederweningen</v>
      </c>
      <c r="C72" s="10">
        <f>reform_curr!G69/1000</f>
        <v>702522.079415065</v>
      </c>
      <c r="D72" s="10">
        <f>reform_new3!I69/1000</f>
        <v>732470.91268164001</v>
      </c>
      <c r="E72" s="10">
        <f t="shared" si="2"/>
        <v>29948.833266575006</v>
      </c>
      <c r="G72" s="10">
        <f>reform_curr!H69/1000</f>
        <v>1049.58037520319</v>
      </c>
      <c r="H72" s="10">
        <f>reform_curr!I69/1000</f>
        <v>1091.5635997934901</v>
      </c>
      <c r="I72" s="10">
        <f>reform_curr!J69/1000</f>
        <v>2141.1439743518799</v>
      </c>
      <c r="K72" s="10">
        <f>reform_new3!J69/1000</f>
        <v>871.68165303533499</v>
      </c>
      <c r="L72" s="10">
        <f>reform_new3!K69/1000</f>
        <v>906.54891366495008</v>
      </c>
      <c r="M72" s="10">
        <f>reform_new3!L69/1000</f>
        <v>1778.23056689902</v>
      </c>
      <c r="O72" s="10">
        <f t="shared" si="3"/>
        <v>362.91340745285993</v>
      </c>
    </row>
    <row r="73" spans="1:15" ht="20" customHeight="1">
      <c r="A73" s="5">
        <f>reform_curr!A70</f>
        <v>92</v>
      </c>
      <c r="B73" s="5" t="str">
        <f>reform_curr!B70</f>
        <v>Oberglatt</v>
      </c>
      <c r="C73" s="10">
        <f>reform_curr!G70/1000</f>
        <v>591423.31400000001</v>
      </c>
      <c r="D73" s="10">
        <f>reform_new3!I70/1000</f>
        <v>605808.26530273398</v>
      </c>
      <c r="E73" s="10">
        <f t="shared" si="2"/>
        <v>14384.951302733971</v>
      </c>
      <c r="G73" s="10">
        <f>reform_curr!H70/1000</f>
        <v>540.26805251327903</v>
      </c>
      <c r="H73" s="10">
        <f>reform_curr!I70/1000</f>
        <v>659.127023969128</v>
      </c>
      <c r="I73" s="10">
        <f>reform_curr!J70/1000</f>
        <v>1199.3950761005799</v>
      </c>
      <c r="K73" s="10">
        <f>reform_new3!J70/1000</f>
        <v>496.61269857654099</v>
      </c>
      <c r="L73" s="10">
        <f>reform_new3!K70/1000</f>
        <v>605.86749525351695</v>
      </c>
      <c r="M73" s="10">
        <f>reform_new3!L70/1000</f>
        <v>1102.4801921138601</v>
      </c>
      <c r="O73" s="10">
        <f t="shared" si="3"/>
        <v>96.914883986719815</v>
      </c>
    </row>
    <row r="74" spans="1:15" ht="20" customHeight="1">
      <c r="A74" s="5">
        <f>reform_curr!A71</f>
        <v>93</v>
      </c>
      <c r="B74" s="5" t="str">
        <f>reform_curr!B71</f>
        <v>Oberweningen</v>
      </c>
      <c r="C74" s="10">
        <f>reform_curr!G71/1000</f>
        <v>436934.42149482202</v>
      </c>
      <c r="D74" s="10">
        <f>reform_new3!I71/1000</f>
        <v>458759.162695312</v>
      </c>
      <c r="E74" s="10">
        <f t="shared" si="2"/>
        <v>21824.741200489982</v>
      </c>
      <c r="G74" s="10">
        <f>reform_curr!H71/1000</f>
        <v>676.18778783941195</v>
      </c>
      <c r="H74" s="10">
        <f>reform_curr!I71/1000</f>
        <v>662.66402762234202</v>
      </c>
      <c r="I74" s="10">
        <f>reform_curr!J71/1000</f>
        <v>1338.8518325774601</v>
      </c>
      <c r="K74" s="10">
        <f>reform_new3!J71/1000</f>
        <v>571.91856791252599</v>
      </c>
      <c r="L74" s="10">
        <f>reform_new3!K71/1000</f>
        <v>560.48019619201796</v>
      </c>
      <c r="M74" s="10">
        <f>reform_new3!L71/1000</f>
        <v>1132.3987657459002</v>
      </c>
      <c r="O74" s="10">
        <f t="shared" si="3"/>
        <v>206.45306683155991</v>
      </c>
    </row>
    <row r="75" spans="1:15" ht="20" customHeight="1">
      <c r="A75" s="5">
        <f>reform_curr!A72</f>
        <v>94</v>
      </c>
      <c r="B75" s="5" t="str">
        <f>reform_curr!B72</f>
        <v>Otelfingen</v>
      </c>
      <c r="C75" s="10">
        <f>reform_curr!G72/1000</f>
        <v>512221.65248748497</v>
      </c>
      <c r="D75" s="10">
        <f>reform_new3!I72/1000</f>
        <v>525677.30494579999</v>
      </c>
      <c r="E75" s="10">
        <f t="shared" si="2"/>
        <v>13455.652458315017</v>
      </c>
      <c r="G75" s="10">
        <f>reform_curr!H72/1000</f>
        <v>535.41736773846299</v>
      </c>
      <c r="H75" s="10">
        <f>reform_curr!I72/1000</f>
        <v>588.95910133392704</v>
      </c>
      <c r="I75" s="10">
        <f>reform_curr!J72/1000</f>
        <v>1124.37647543107</v>
      </c>
      <c r="K75" s="10">
        <f>reform_new3!J72/1000</f>
        <v>495.49310594182396</v>
      </c>
      <c r="L75" s="10">
        <f>reform_new3!K72/1000</f>
        <v>545.04241722773008</v>
      </c>
      <c r="M75" s="10">
        <f>reform_new3!L72/1000</f>
        <v>1040.5355258013301</v>
      </c>
      <c r="O75" s="10">
        <f t="shared" si="3"/>
        <v>83.840949629739953</v>
      </c>
    </row>
    <row r="76" spans="1:15" ht="20" customHeight="1">
      <c r="A76" s="5">
        <f>reform_curr!A73</f>
        <v>95</v>
      </c>
      <c r="B76" s="5" t="str">
        <f>reform_curr!B73</f>
        <v>Regensberg</v>
      </c>
      <c r="C76" s="10">
        <f>reform_curr!G73/1000</f>
        <v>143770.83060917401</v>
      </c>
      <c r="D76" s="10">
        <f>reform_new3!I73/1000</f>
        <v>150093.27034374999</v>
      </c>
      <c r="E76" s="10">
        <f t="shared" si="2"/>
        <v>6322.4397345759789</v>
      </c>
      <c r="G76" s="10">
        <f>reform_curr!H73/1000</f>
        <v>207.774201406955</v>
      </c>
      <c r="H76" s="10">
        <f>reform_curr!I73/1000</f>
        <v>220.240650946378</v>
      </c>
      <c r="I76" s="10">
        <f>reform_curr!J73/1000</f>
        <v>428.01485175251901</v>
      </c>
      <c r="K76" s="10">
        <f>reform_new3!J73/1000</f>
        <v>185.61978898322502</v>
      </c>
      <c r="L76" s="10">
        <f>reform_new3!K73/1000</f>
        <v>196.75697844386102</v>
      </c>
      <c r="M76" s="10">
        <f>reform_new3!L73/1000</f>
        <v>382.37677359390199</v>
      </c>
      <c r="O76" s="10">
        <f t="shared" si="3"/>
        <v>45.63807815861702</v>
      </c>
    </row>
    <row r="77" spans="1:15" ht="20" customHeight="1">
      <c r="A77" s="5">
        <f>reform_curr!A74</f>
        <v>96</v>
      </c>
      <c r="B77" s="5" t="str">
        <f>reform_curr!B74</f>
        <v>Regensdorf</v>
      </c>
      <c r="C77" s="10">
        <f>reform_curr!G74/1000</f>
        <v>2832875.7395421499</v>
      </c>
      <c r="D77" s="10">
        <f>reform_new3!I74/1000</f>
        <v>2961479.83097021</v>
      </c>
      <c r="E77" s="10">
        <f t="shared" si="2"/>
        <v>128604.09142806008</v>
      </c>
      <c r="G77" s="10">
        <f>reform_curr!H74/1000</f>
        <v>3839.36686271294</v>
      </c>
      <c r="H77" s="10">
        <f>reform_curr!I74/1000</f>
        <v>4530.4528897558803</v>
      </c>
      <c r="I77" s="10">
        <f>reform_curr!J74/1000</f>
        <v>8369.81975722676</v>
      </c>
      <c r="K77" s="10">
        <f>reform_new3!J74/1000</f>
        <v>3359.3640942801799</v>
      </c>
      <c r="L77" s="10">
        <f>reform_new3!K74/1000</f>
        <v>3964.0496204426099</v>
      </c>
      <c r="M77" s="10">
        <f>reform_new3!L74/1000</f>
        <v>7323.41372321991</v>
      </c>
      <c r="O77" s="10">
        <f t="shared" si="3"/>
        <v>1046.4060340068499</v>
      </c>
    </row>
    <row r="78" spans="1:15" ht="20" customHeight="1">
      <c r="A78" s="5">
        <f>reform_curr!A75</f>
        <v>97</v>
      </c>
      <c r="B78" s="5" t="str">
        <f>reform_curr!B75</f>
        <v>Rümlang</v>
      </c>
      <c r="C78" s="10">
        <f>reform_curr!G75/1000</f>
        <v>1145428.32045914</v>
      </c>
      <c r="D78" s="10">
        <f>reform_new3!I75/1000</f>
        <v>1196363.5416401301</v>
      </c>
      <c r="E78" s="10">
        <f t="shared" si="2"/>
        <v>50935.221180990105</v>
      </c>
      <c r="G78" s="10">
        <f>reform_curr!H75/1000</f>
        <v>1598.1897603412301</v>
      </c>
      <c r="H78" s="10">
        <f>reform_curr!I75/1000</f>
        <v>1742.02684327928</v>
      </c>
      <c r="I78" s="10">
        <f>reform_curr!J75/1000</f>
        <v>3340.2166276919102</v>
      </c>
      <c r="K78" s="10">
        <f>reform_new3!J75/1000</f>
        <v>1358.19146201236</v>
      </c>
      <c r="L78" s="10">
        <f>reform_new3!K75/1000</f>
        <v>1480.42868696032</v>
      </c>
      <c r="M78" s="10">
        <f>reform_new3!L75/1000</f>
        <v>2838.6201666124703</v>
      </c>
      <c r="O78" s="10">
        <f t="shared" si="3"/>
        <v>501.59646107943991</v>
      </c>
    </row>
    <row r="79" spans="1:15" ht="20" customHeight="1">
      <c r="A79" s="5">
        <f>reform_curr!A76</f>
        <v>98</v>
      </c>
      <c r="B79" s="5" t="str">
        <f>reform_curr!B76</f>
        <v>Schleinikon</v>
      </c>
      <c r="C79" s="10">
        <f>reform_curr!G76/1000</f>
        <v>158337.084</v>
      </c>
      <c r="D79" s="10">
        <f>reform_new3!I76/1000</f>
        <v>163596.386703125</v>
      </c>
      <c r="E79" s="10">
        <f t="shared" si="2"/>
        <v>5259.3027031249949</v>
      </c>
      <c r="G79" s="10">
        <f>reform_curr!H76/1000</f>
        <v>180.05435715603798</v>
      </c>
      <c r="H79" s="10">
        <f>reform_curr!I76/1000</f>
        <v>198.05979154378099</v>
      </c>
      <c r="I79" s="10">
        <f>reform_curr!J76/1000</f>
        <v>378.11414975476202</v>
      </c>
      <c r="K79" s="10">
        <f>reform_new3!J76/1000</f>
        <v>160.80611963570101</v>
      </c>
      <c r="L79" s="10">
        <f>reform_new3!K76/1000</f>
        <v>176.886732139527</v>
      </c>
      <c r="M79" s="10">
        <f>reform_new3!L76/1000</f>
        <v>337.69284857320696</v>
      </c>
      <c r="O79" s="10">
        <f t="shared" si="3"/>
        <v>40.421301181555066</v>
      </c>
    </row>
    <row r="80" spans="1:15" ht="20" customHeight="1">
      <c r="A80" s="5">
        <f>reform_curr!A77</f>
        <v>99</v>
      </c>
      <c r="B80" s="5" t="str">
        <f>reform_curr!B77</f>
        <v>Schöfflisdorf</v>
      </c>
      <c r="C80" s="10">
        <f>reform_curr!G77/1000</f>
        <v>339755.12000526203</v>
      </c>
      <c r="D80" s="10">
        <f>reform_new3!I77/1000</f>
        <v>351339.63896093704</v>
      </c>
      <c r="E80" s="10">
        <f t="shared" si="2"/>
        <v>11584.518955675012</v>
      </c>
      <c r="G80" s="10">
        <f>reform_curr!H77/1000</f>
        <v>420.76791115832299</v>
      </c>
      <c r="H80" s="10">
        <f>reform_curr!I77/1000</f>
        <v>424.97559110891802</v>
      </c>
      <c r="I80" s="10">
        <f>reform_curr!J77/1000</f>
        <v>845.74349770986998</v>
      </c>
      <c r="K80" s="10">
        <f>reform_new3!J77/1000</f>
        <v>382.44401452779698</v>
      </c>
      <c r="L80" s="10">
        <f>reform_new3!K77/1000</f>
        <v>386.26845339861501</v>
      </c>
      <c r="M80" s="10">
        <f>reform_new3!L77/1000</f>
        <v>768.71246860128599</v>
      </c>
      <c r="O80" s="10">
        <f t="shared" si="3"/>
        <v>77.031029108583994</v>
      </c>
    </row>
    <row r="81" spans="1:15" ht="20" customHeight="1">
      <c r="A81" s="5">
        <f>reform_curr!A78</f>
        <v>100</v>
      </c>
      <c r="B81" s="5" t="str">
        <f>reform_curr!B78</f>
        <v>Stadel</v>
      </c>
      <c r="C81" s="10">
        <f>reform_curr!G78/1000</f>
        <v>458537.18800000002</v>
      </c>
      <c r="D81" s="10">
        <f>reform_new3!I78/1000</f>
        <v>470592.96997460903</v>
      </c>
      <c r="E81" s="10">
        <f t="shared" si="2"/>
        <v>12055.78197460901</v>
      </c>
      <c r="G81" s="10">
        <f>reform_curr!H78/1000</f>
        <v>496.61892635035497</v>
      </c>
      <c r="H81" s="10">
        <f>reform_curr!I78/1000</f>
        <v>546.280819461703</v>
      </c>
      <c r="I81" s="10">
        <f>reform_curr!J78/1000</f>
        <v>1042.89974434948</v>
      </c>
      <c r="K81" s="10">
        <f>reform_new3!J78/1000</f>
        <v>462.17563523423604</v>
      </c>
      <c r="L81" s="10">
        <f>reform_new3!K78/1000</f>
        <v>508.39320040178296</v>
      </c>
      <c r="M81" s="10">
        <f>reform_new3!L78/1000</f>
        <v>970.56883869338003</v>
      </c>
      <c r="O81" s="10">
        <f t="shared" si="3"/>
        <v>72.330905656099958</v>
      </c>
    </row>
    <row r="82" spans="1:15" ht="20" customHeight="1">
      <c r="A82" s="5">
        <f>reform_curr!A79</f>
        <v>101</v>
      </c>
      <c r="B82" s="5" t="str">
        <f>reform_curr!B79</f>
        <v>Steinmaur</v>
      </c>
      <c r="C82" s="10">
        <f>reform_curr!G79/1000</f>
        <v>711149.47177916602</v>
      </c>
      <c r="D82" s="10">
        <f>reform_new3!I79/1000</f>
        <v>737949.96122070297</v>
      </c>
      <c r="E82" s="10">
        <f t="shared" si="2"/>
        <v>26800.489441536949</v>
      </c>
      <c r="G82" s="10">
        <f>reform_curr!H79/1000</f>
        <v>897.36580475586595</v>
      </c>
      <c r="H82" s="10">
        <f>reform_curr!I79/1000</f>
        <v>1022.99702149313</v>
      </c>
      <c r="I82" s="10">
        <f>reform_curr!J79/1000</f>
        <v>1920.36281990832</v>
      </c>
      <c r="K82" s="10">
        <f>reform_new3!J79/1000</f>
        <v>813.03849447226503</v>
      </c>
      <c r="L82" s="10">
        <f>reform_new3!K79/1000</f>
        <v>926.86388526368091</v>
      </c>
      <c r="M82" s="10">
        <f>reform_new3!L79/1000</f>
        <v>1739.90238984966</v>
      </c>
      <c r="O82" s="10">
        <f t="shared" si="3"/>
        <v>180.46043005865999</v>
      </c>
    </row>
    <row r="83" spans="1:15" ht="20" customHeight="1">
      <c r="A83" s="5">
        <f>reform_curr!A80</f>
        <v>102</v>
      </c>
      <c r="B83" s="5" t="str">
        <f>reform_curr!B80</f>
        <v>Weiach</v>
      </c>
      <c r="C83" s="10">
        <f>reform_curr!G80/1000</f>
        <v>261724.832872275</v>
      </c>
      <c r="D83" s="10">
        <f>reform_new3!I80/1000</f>
        <v>267201.04034374998</v>
      </c>
      <c r="E83" s="10">
        <f t="shared" si="2"/>
        <v>5476.207471474976</v>
      </c>
      <c r="G83" s="10">
        <f>reform_curr!H80/1000</f>
        <v>275.40606481623598</v>
      </c>
      <c r="H83" s="10">
        <f>reform_curr!I80/1000</f>
        <v>245.11139703577697</v>
      </c>
      <c r="I83" s="10">
        <f>reform_curr!J80/1000</f>
        <v>520.517461759507</v>
      </c>
      <c r="K83" s="10">
        <f>reform_new3!J80/1000</f>
        <v>245.94896764233701</v>
      </c>
      <c r="L83" s="10">
        <f>reform_new3!K80/1000</f>
        <v>218.894579431474</v>
      </c>
      <c r="M83" s="10">
        <f>reform_new3!L80/1000</f>
        <v>464.843545573592</v>
      </c>
      <c r="O83" s="10">
        <f t="shared" si="3"/>
        <v>55.673916185915004</v>
      </c>
    </row>
    <row r="84" spans="1:15" ht="20" customHeight="1">
      <c r="A84" s="5">
        <f>reform_curr!A81</f>
        <v>111</v>
      </c>
      <c r="B84" s="5" t="str">
        <f>reform_curr!B81</f>
        <v>Bäretswil</v>
      </c>
      <c r="C84" s="10">
        <f>reform_curr!G81/1000</f>
        <v>1021362.53840499</v>
      </c>
      <c r="D84" s="10">
        <f>reform_new3!I81/1000</f>
        <v>1053032.5762148402</v>
      </c>
      <c r="E84" s="10">
        <f t="shared" si="2"/>
        <v>31670.037809850182</v>
      </c>
      <c r="G84" s="10">
        <f>reform_curr!H81/1000</f>
        <v>1174.3395353748801</v>
      </c>
      <c r="H84" s="10">
        <f>reform_curr!I81/1000</f>
        <v>1197.8263253729299</v>
      </c>
      <c r="I84" s="10">
        <f>reform_curr!J81/1000</f>
        <v>2372.1658651952703</v>
      </c>
      <c r="K84" s="10">
        <f>reform_new3!J81/1000</f>
        <v>1064.9575466835502</v>
      </c>
      <c r="L84" s="10">
        <f>reform_new3!K81/1000</f>
        <v>1086.2566946526099</v>
      </c>
      <c r="M84" s="10">
        <f>reform_new3!L81/1000</f>
        <v>2151.2142556478898</v>
      </c>
      <c r="O84" s="10">
        <f t="shared" si="3"/>
        <v>220.95160954738049</v>
      </c>
    </row>
    <row r="85" spans="1:15" ht="20" customHeight="1">
      <c r="A85" s="5">
        <f>reform_curr!A82</f>
        <v>112</v>
      </c>
      <c r="B85" s="5" t="str">
        <f>reform_curr!B82</f>
        <v>Bubikon</v>
      </c>
      <c r="C85" s="10">
        <f>reform_curr!G82/1000</f>
        <v>1751229.7642320299</v>
      </c>
      <c r="D85" s="10">
        <f>reform_new3!I82/1000</f>
        <v>1817832.6291459899</v>
      </c>
      <c r="E85" s="10">
        <f t="shared" si="2"/>
        <v>66602.864913959987</v>
      </c>
      <c r="G85" s="10">
        <f>reform_curr!H82/1000</f>
        <v>2260.8652589766202</v>
      </c>
      <c r="H85" s="10">
        <f>reform_curr!I82/1000</f>
        <v>2532.1690854431199</v>
      </c>
      <c r="I85" s="10">
        <f>reform_curr!J82/1000</f>
        <v>4793.0343114290499</v>
      </c>
      <c r="K85" s="10">
        <f>reform_new3!J82/1000</f>
        <v>1992.80001012148</v>
      </c>
      <c r="L85" s="10">
        <f>reform_new3!K82/1000</f>
        <v>2231.9360130433397</v>
      </c>
      <c r="M85" s="10">
        <f>reform_new3!L82/1000</f>
        <v>4224.73604256624</v>
      </c>
      <c r="O85" s="10">
        <f t="shared" si="3"/>
        <v>568.29826886280989</v>
      </c>
    </row>
    <row r="86" spans="1:15" ht="20" customHeight="1">
      <c r="A86" s="5">
        <f>reform_curr!A83</f>
        <v>113</v>
      </c>
      <c r="B86" s="5" t="str">
        <f>reform_curr!B83</f>
        <v>Dürnten</v>
      </c>
      <c r="C86" s="10">
        <f>reform_curr!G83/1000</f>
        <v>1308056.08803139</v>
      </c>
      <c r="D86" s="10">
        <f>reform_new3!I83/1000</f>
        <v>1352939.2436079099</v>
      </c>
      <c r="E86" s="10">
        <f t="shared" si="2"/>
        <v>44883.155576519901</v>
      </c>
      <c r="G86" s="10">
        <f>reform_curr!H83/1000</f>
        <v>1517.35325138145</v>
      </c>
      <c r="H86" s="10">
        <f>reform_curr!I83/1000</f>
        <v>1744.9562386212901</v>
      </c>
      <c r="I86" s="10">
        <f>reform_curr!J83/1000</f>
        <v>3262.3094848662599</v>
      </c>
      <c r="K86" s="10">
        <f>reform_new3!J83/1000</f>
        <v>1371.4696836304799</v>
      </c>
      <c r="L86" s="10">
        <f>reform_new3!K83/1000</f>
        <v>1577.1901423132501</v>
      </c>
      <c r="M86" s="10">
        <f>reform_new3!L83/1000</f>
        <v>2948.6598184342301</v>
      </c>
      <c r="O86" s="10">
        <f t="shared" si="3"/>
        <v>313.64966643202979</v>
      </c>
    </row>
    <row r="87" spans="1:15" ht="20" customHeight="1">
      <c r="A87" s="5">
        <f>reform_curr!A84</f>
        <v>114</v>
      </c>
      <c r="B87" s="5" t="str">
        <f>reform_curr!B84</f>
        <v>Fischenthal</v>
      </c>
      <c r="C87" s="10">
        <f>reform_curr!G84/1000</f>
        <v>324100.00605658197</v>
      </c>
      <c r="D87" s="10">
        <f>reform_new3!I84/1000</f>
        <v>330045.668859375</v>
      </c>
      <c r="E87" s="10">
        <f t="shared" si="2"/>
        <v>5945.6628027930274</v>
      </c>
      <c r="G87" s="10">
        <f>reform_curr!H84/1000</f>
        <v>273.346226112544</v>
      </c>
      <c r="H87" s="10">
        <f>reform_curr!I84/1000</f>
        <v>338.94932024365602</v>
      </c>
      <c r="I87" s="10">
        <f>reform_curr!J84/1000</f>
        <v>612.29554543972006</v>
      </c>
      <c r="K87" s="10">
        <f>reform_new3!J84/1000</f>
        <v>249.68216253508601</v>
      </c>
      <c r="L87" s="10">
        <f>reform_new3!K84/1000</f>
        <v>309.60588177952098</v>
      </c>
      <c r="M87" s="10">
        <f>reform_new3!L84/1000</f>
        <v>559.28804408830399</v>
      </c>
      <c r="O87" s="10">
        <f t="shared" si="3"/>
        <v>53.007501351416067</v>
      </c>
    </row>
    <row r="88" spans="1:15" ht="20" customHeight="1">
      <c r="A88" s="5">
        <f>reform_curr!A85</f>
        <v>115</v>
      </c>
      <c r="B88" s="5" t="str">
        <f>reform_curr!B85</f>
        <v>Gossau (ZH)</v>
      </c>
      <c r="C88" s="10">
        <f>reform_curr!G85/1000</f>
        <v>2397636.38984115</v>
      </c>
      <c r="D88" s="10">
        <f>reform_new3!I85/1000</f>
        <v>2504408.6911093704</v>
      </c>
      <c r="E88" s="10">
        <f t="shared" si="2"/>
        <v>106772.30126822041</v>
      </c>
      <c r="G88" s="10">
        <f>reform_curr!H85/1000</f>
        <v>3241.9079461893002</v>
      </c>
      <c r="H88" s="10">
        <f>reform_curr!I85/1000</f>
        <v>3857.8704593243701</v>
      </c>
      <c r="I88" s="10">
        <f>reform_curr!J85/1000</f>
        <v>7099.7783933314595</v>
      </c>
      <c r="K88" s="10">
        <f>reform_new3!J85/1000</f>
        <v>2881.45521013799</v>
      </c>
      <c r="L88" s="10">
        <f>reform_new3!K85/1000</f>
        <v>3428.9316950570401</v>
      </c>
      <c r="M88" s="10">
        <f>reform_new3!L85/1000</f>
        <v>6310.3869134036604</v>
      </c>
      <c r="O88" s="10">
        <f t="shared" si="3"/>
        <v>789.39147992779908</v>
      </c>
    </row>
    <row r="89" spans="1:15" ht="20" customHeight="1">
      <c r="A89" s="5">
        <f>reform_curr!A86</f>
        <v>116</v>
      </c>
      <c r="B89" s="5" t="str">
        <f>reform_curr!B86</f>
        <v>Grüningen</v>
      </c>
      <c r="C89" s="10">
        <f>reform_curr!G86/1000</f>
        <v>1059022.0555050499</v>
      </c>
      <c r="D89" s="10">
        <f>reform_new3!I86/1000</f>
        <v>1122192.36441406</v>
      </c>
      <c r="E89" s="10">
        <f t="shared" si="2"/>
        <v>63170.308909010142</v>
      </c>
      <c r="G89" s="10">
        <f>reform_curr!H86/1000</f>
        <v>1853.29895034318</v>
      </c>
      <c r="H89" s="10">
        <f>reform_curr!I86/1000</f>
        <v>2094.2278362799998</v>
      </c>
      <c r="I89" s="10">
        <f>reform_curr!J86/1000</f>
        <v>3947.5267294083201</v>
      </c>
      <c r="K89" s="10">
        <f>reform_new3!J86/1000</f>
        <v>1532.72338406464</v>
      </c>
      <c r="L89" s="10">
        <f>reform_new3!K86/1000</f>
        <v>1731.97745093152</v>
      </c>
      <c r="M89" s="10">
        <f>reform_new3!L86/1000</f>
        <v>3264.7008372104401</v>
      </c>
      <c r="O89" s="10">
        <f t="shared" si="3"/>
        <v>682.82589219787997</v>
      </c>
    </row>
    <row r="90" spans="1:15" ht="20" customHeight="1">
      <c r="A90" s="5">
        <f>reform_curr!A87</f>
        <v>117</v>
      </c>
      <c r="B90" s="5" t="str">
        <f>reform_curr!B87</f>
        <v>Hinwil</v>
      </c>
      <c r="C90" s="10">
        <f>reform_curr!G87/1000</f>
        <v>2456734.1229570699</v>
      </c>
      <c r="D90" s="10">
        <f>reform_new3!I87/1000</f>
        <v>2556950.8174804603</v>
      </c>
      <c r="E90" s="10">
        <f t="shared" si="2"/>
        <v>100216.69452339038</v>
      </c>
      <c r="G90" s="10">
        <f>reform_curr!H87/1000</f>
        <v>3338.9363152220799</v>
      </c>
      <c r="H90" s="10">
        <f>reform_curr!I87/1000</f>
        <v>3739.6086806333001</v>
      </c>
      <c r="I90" s="10">
        <f>reform_curr!J87/1000</f>
        <v>7078.5449637029096</v>
      </c>
      <c r="K90" s="10">
        <f>reform_new3!J87/1000</f>
        <v>2906.59545815005</v>
      </c>
      <c r="L90" s="10">
        <f>reform_new3!K87/1000</f>
        <v>3255.3869190226796</v>
      </c>
      <c r="M90" s="10">
        <f>reform_new3!L87/1000</f>
        <v>6161.98235318766</v>
      </c>
      <c r="O90" s="10">
        <f t="shared" si="3"/>
        <v>916.56261051524962</v>
      </c>
    </row>
    <row r="91" spans="1:15" ht="20" customHeight="1">
      <c r="A91" s="5">
        <f>reform_curr!A88</f>
        <v>118</v>
      </c>
      <c r="B91" s="5" t="str">
        <f>reform_curr!B88</f>
        <v>Rüti (ZH)</v>
      </c>
      <c r="C91" s="10">
        <f>reform_curr!G88/1000</f>
        <v>1905770.0020467502</v>
      </c>
      <c r="D91" s="10">
        <f>reform_new3!I88/1000</f>
        <v>1973993.8290756801</v>
      </c>
      <c r="E91" s="10">
        <f t="shared" si="2"/>
        <v>68223.827028929954</v>
      </c>
      <c r="G91" s="10">
        <f>reform_curr!H88/1000</f>
        <v>2304.5020835898899</v>
      </c>
      <c r="H91" s="10">
        <f>reform_curr!I88/1000</f>
        <v>2788.4475331902804</v>
      </c>
      <c r="I91" s="10">
        <f>reform_curr!J88/1000</f>
        <v>5092.9496107900704</v>
      </c>
      <c r="K91" s="10">
        <f>reform_new3!J88/1000</f>
        <v>2031.3363165666401</v>
      </c>
      <c r="L91" s="10">
        <f>reform_new3!K88/1000</f>
        <v>2457.9169397962801</v>
      </c>
      <c r="M91" s="10">
        <f>reform_new3!L88/1000</f>
        <v>4489.2532559506608</v>
      </c>
      <c r="O91" s="10">
        <f t="shared" si="3"/>
        <v>603.69635483940965</v>
      </c>
    </row>
    <row r="92" spans="1:15" ht="20" customHeight="1">
      <c r="A92" s="5">
        <f>reform_curr!A89</f>
        <v>119</v>
      </c>
      <c r="B92" s="5" t="str">
        <f>reform_curr!B89</f>
        <v>Seegräben</v>
      </c>
      <c r="C92" s="10">
        <f>reform_curr!G89/1000</f>
        <v>380807.05716073798</v>
      </c>
      <c r="D92" s="10">
        <f>reform_new3!I89/1000</f>
        <v>399980.66236718703</v>
      </c>
      <c r="E92" s="10">
        <f t="shared" si="2"/>
        <v>19173.60520644905</v>
      </c>
      <c r="G92" s="10">
        <f>reform_curr!H89/1000</f>
        <v>564.73157166594194</v>
      </c>
      <c r="H92" s="10">
        <f>reform_curr!I89/1000</f>
        <v>638.14667757314396</v>
      </c>
      <c r="I92" s="10">
        <f>reform_curr!J89/1000</f>
        <v>1202.8782512073501</v>
      </c>
      <c r="K92" s="10">
        <f>reform_new3!J89/1000</f>
        <v>499.47538212957903</v>
      </c>
      <c r="L92" s="10">
        <f>reform_new3!K89/1000</f>
        <v>564.40718328714297</v>
      </c>
      <c r="M92" s="10">
        <f>reform_new3!L89/1000</f>
        <v>1063.88256508326</v>
      </c>
      <c r="O92" s="10">
        <f t="shared" si="3"/>
        <v>138.99568612409007</v>
      </c>
    </row>
    <row r="93" spans="1:15" ht="20" customHeight="1">
      <c r="A93" s="5">
        <f>reform_curr!A90</f>
        <v>120</v>
      </c>
      <c r="B93" s="5" t="str">
        <f>reform_curr!B90</f>
        <v>Wald (ZH)</v>
      </c>
      <c r="C93" s="10">
        <f>reform_curr!G90/1000</f>
        <v>1505288.3258529101</v>
      </c>
      <c r="D93" s="10">
        <f>reform_new3!I90/1000</f>
        <v>1556507.74764318</v>
      </c>
      <c r="E93" s="10">
        <f t="shared" si="2"/>
        <v>51219.421790269902</v>
      </c>
      <c r="G93" s="10">
        <f>reform_curr!H90/1000</f>
        <v>1731.4697610897401</v>
      </c>
      <c r="H93" s="10">
        <f>reform_curr!I90/1000</f>
        <v>2112.3931193605499</v>
      </c>
      <c r="I93" s="10">
        <f>reform_curr!J90/1000</f>
        <v>3843.8628941470797</v>
      </c>
      <c r="K93" s="10">
        <f>reform_new3!J90/1000</f>
        <v>1543.17839528797</v>
      </c>
      <c r="L93" s="10">
        <f>reform_new3!K90/1000</f>
        <v>1882.6776496244499</v>
      </c>
      <c r="M93" s="10">
        <f>reform_new3!L90/1000</f>
        <v>3425.8560370723699</v>
      </c>
      <c r="O93" s="10">
        <f t="shared" si="3"/>
        <v>418.00685707470984</v>
      </c>
    </row>
    <row r="94" spans="1:15" ht="20" customHeight="1">
      <c r="A94" s="5">
        <f>reform_curr!A91</f>
        <v>121</v>
      </c>
      <c r="B94" s="5" t="str">
        <f>reform_curr!B91</f>
        <v>Wetzikon (ZH)</v>
      </c>
      <c r="C94" s="10">
        <f>reform_curr!G91/1000</f>
        <v>3873224.4928607503</v>
      </c>
      <c r="D94" s="10">
        <f>reform_new3!I91/1000</f>
        <v>4019292.2600737298</v>
      </c>
      <c r="E94" s="10">
        <f t="shared" si="2"/>
        <v>146067.7672129795</v>
      </c>
      <c r="G94" s="10">
        <f>reform_curr!H91/1000</f>
        <v>4700.0883328413793</v>
      </c>
      <c r="H94" s="10">
        <f>reform_curr!I91/1000</f>
        <v>5593.1051356314401</v>
      </c>
      <c r="I94" s="10">
        <f>reform_curr!J91/1000</f>
        <v>10293.193487738101</v>
      </c>
      <c r="K94" s="10">
        <f>reform_new3!J91/1000</f>
        <v>4205.2852186067403</v>
      </c>
      <c r="L94" s="10">
        <f>reform_new3!K91/1000</f>
        <v>5004.2894072076606</v>
      </c>
      <c r="M94" s="10">
        <f>reform_new3!L91/1000</f>
        <v>9209.57462014269</v>
      </c>
      <c r="O94" s="10">
        <f t="shared" si="3"/>
        <v>1083.6188675954108</v>
      </c>
    </row>
    <row r="95" spans="1:15" ht="20" customHeight="1">
      <c r="A95" s="5">
        <f>reform_curr!A92</f>
        <v>131</v>
      </c>
      <c r="B95" s="5" t="str">
        <f>reform_curr!B92</f>
        <v>Adliswil</v>
      </c>
      <c r="C95" s="10">
        <f>reform_curr!G92/1000</f>
        <v>3538247.1019654498</v>
      </c>
      <c r="D95" s="10">
        <f>reform_new3!I92/1000</f>
        <v>3685837.5453538802</v>
      </c>
      <c r="E95" s="10">
        <f t="shared" si="2"/>
        <v>147590.4433884304</v>
      </c>
      <c r="G95" s="10">
        <f>reform_curr!H92/1000</f>
        <v>4851.3651378071199</v>
      </c>
      <c r="H95" s="10">
        <f>reform_curr!I92/1000</f>
        <v>4851.3651378071199</v>
      </c>
      <c r="I95" s="10">
        <f>reform_curr!J92/1000</f>
        <v>9702.7302756142308</v>
      </c>
      <c r="K95" s="10">
        <f>reform_new3!J92/1000</f>
        <v>4266.3178493403593</v>
      </c>
      <c r="L95" s="10">
        <f>reform_new3!K92/1000</f>
        <v>4266.3178493403593</v>
      </c>
      <c r="M95" s="10">
        <f>reform_new3!L92/1000</f>
        <v>8532.6356986807186</v>
      </c>
      <c r="O95" s="10">
        <f t="shared" si="3"/>
        <v>1170.0945769335121</v>
      </c>
    </row>
    <row r="96" spans="1:15" ht="20" customHeight="1">
      <c r="A96" s="5">
        <f>reform_curr!A93</f>
        <v>135</v>
      </c>
      <c r="B96" s="5" t="str">
        <f>reform_curr!B93</f>
        <v>Kilchberg (ZH)</v>
      </c>
      <c r="C96" s="10">
        <f>reform_curr!G93/1000</f>
        <v>6958340.7368079703</v>
      </c>
      <c r="D96" s="10">
        <f>reform_new3!I93/1000</f>
        <v>7448119.4934413992</v>
      </c>
      <c r="E96" s="10">
        <f t="shared" si="2"/>
        <v>489778.75663342886</v>
      </c>
      <c r="G96" s="10">
        <f>reform_curr!H93/1000</f>
        <v>15676.6488542853</v>
      </c>
      <c r="H96" s="10">
        <f>reform_curr!I93/1000</f>
        <v>11287.187190579602</v>
      </c>
      <c r="I96" s="10">
        <f>reform_curr!J93/1000</f>
        <v>26963.836010408901</v>
      </c>
      <c r="K96" s="10">
        <f>reform_new3!J93/1000</f>
        <v>12536.2430608868</v>
      </c>
      <c r="L96" s="10">
        <f>reform_new3!K93/1000</f>
        <v>9026.0950212817188</v>
      </c>
      <c r="M96" s="10">
        <f>reform_new3!L93/1000</f>
        <v>21562.338019771501</v>
      </c>
      <c r="O96" s="10">
        <f t="shared" si="3"/>
        <v>5401.4979906373992</v>
      </c>
    </row>
    <row r="97" spans="1:15" ht="20" customHeight="1">
      <c r="A97" s="5">
        <f>reform_curr!A94</f>
        <v>136</v>
      </c>
      <c r="B97" s="5" t="str">
        <f>reform_curr!B94</f>
        <v>Langnau am Albis</v>
      </c>
      <c r="C97" s="10">
        <f>reform_curr!G94/1000</f>
        <v>2256407.0150508699</v>
      </c>
      <c r="D97" s="10">
        <f>reform_new3!I94/1000</f>
        <v>2382479.1740214801</v>
      </c>
      <c r="E97" s="10">
        <f t="shared" si="2"/>
        <v>126072.15897061024</v>
      </c>
      <c r="G97" s="10">
        <f>reform_curr!H94/1000</f>
        <v>3747.1442726538598</v>
      </c>
      <c r="H97" s="10">
        <f>reform_curr!I94/1000</f>
        <v>3971.9729122415301</v>
      </c>
      <c r="I97" s="10">
        <f>reform_curr!J94/1000</f>
        <v>7719.1171822283504</v>
      </c>
      <c r="K97" s="10">
        <f>reform_new3!J94/1000</f>
        <v>3199.1801078517001</v>
      </c>
      <c r="L97" s="10">
        <f>reform_new3!K94/1000</f>
        <v>3391.1309159904099</v>
      </c>
      <c r="M97" s="10">
        <f>reform_new3!L94/1000</f>
        <v>6590.3110321654203</v>
      </c>
      <c r="O97" s="10">
        <f t="shared" si="3"/>
        <v>1128.8061500629301</v>
      </c>
    </row>
    <row r="98" spans="1:15" ht="20" customHeight="1">
      <c r="A98" s="5">
        <f>reform_curr!A95</f>
        <v>137</v>
      </c>
      <c r="B98" s="5" t="str">
        <f>reform_curr!B95</f>
        <v>Oberrieden</v>
      </c>
      <c r="C98" s="10">
        <f>reform_curr!G95/1000</f>
        <v>2417528.3148682397</v>
      </c>
      <c r="D98" s="10">
        <f>reform_new3!I95/1000</f>
        <v>2559835.9761660099</v>
      </c>
      <c r="E98" s="10">
        <f t="shared" si="2"/>
        <v>142307.66129777022</v>
      </c>
      <c r="G98" s="10">
        <f>reform_curr!H95/1000</f>
        <v>4391.5890122434494</v>
      </c>
      <c r="H98" s="10">
        <f>reform_curr!I95/1000</f>
        <v>3864.5983184089696</v>
      </c>
      <c r="I98" s="10">
        <f>reform_curr!J95/1000</f>
        <v>8256.1873603821405</v>
      </c>
      <c r="K98" s="10">
        <f>reform_new3!J95/1000</f>
        <v>3715.6693519004803</v>
      </c>
      <c r="L98" s="10">
        <f>reform_new3!K95/1000</f>
        <v>3269.78901609893</v>
      </c>
      <c r="M98" s="10">
        <f>reform_new3!L95/1000</f>
        <v>6985.45836229826</v>
      </c>
      <c r="O98" s="10">
        <f t="shared" si="3"/>
        <v>1270.7289980838805</v>
      </c>
    </row>
    <row r="99" spans="1:15" ht="20" customHeight="1">
      <c r="A99" s="5">
        <f>reform_curr!A96</f>
        <v>138</v>
      </c>
      <c r="B99" s="5" t="str">
        <f>reform_curr!B96</f>
        <v>Richterswil</v>
      </c>
      <c r="C99" s="10">
        <f>reform_curr!G96/1000</f>
        <v>3116558.0002489099</v>
      </c>
      <c r="D99" s="10">
        <f>reform_new3!I96/1000</f>
        <v>3244845.645583</v>
      </c>
      <c r="E99" s="10">
        <f t="shared" si="2"/>
        <v>128287.64533409011</v>
      </c>
      <c r="G99" s="10">
        <f>reform_curr!H96/1000</f>
        <v>4243.7966516939596</v>
      </c>
      <c r="H99" s="10">
        <f>reform_curr!I96/1000</f>
        <v>4286.2346091286599</v>
      </c>
      <c r="I99" s="10">
        <f>reform_curr!J96/1000</f>
        <v>8530.0312907102107</v>
      </c>
      <c r="K99" s="10">
        <f>reform_new3!J96/1000</f>
        <v>3783.7118614861502</v>
      </c>
      <c r="L99" s="10">
        <f>reform_new3!K96/1000</f>
        <v>3821.54899419911</v>
      </c>
      <c r="M99" s="10">
        <f>reform_new3!L96/1000</f>
        <v>7605.2608626648698</v>
      </c>
      <c r="O99" s="10">
        <f t="shared" si="3"/>
        <v>924.77042804534085</v>
      </c>
    </row>
    <row r="100" spans="1:15" ht="20" customHeight="1">
      <c r="A100" s="5">
        <f>reform_curr!A97</f>
        <v>139</v>
      </c>
      <c r="B100" s="5" t="str">
        <f>reform_curr!B97</f>
        <v>Rüschlikon</v>
      </c>
      <c r="C100" s="10">
        <f>reform_curr!G97/1000</f>
        <v>13638270.1733435</v>
      </c>
      <c r="D100" s="10">
        <f>reform_new3!I97/1000</f>
        <v>14782793.688746</v>
      </c>
      <c r="E100" s="10">
        <f t="shared" si="2"/>
        <v>1144523.5154024996</v>
      </c>
      <c r="G100" s="10">
        <f>reform_curr!H97/1000</f>
        <v>37624.91531022</v>
      </c>
      <c r="H100" s="10">
        <f>reform_curr!I97/1000</f>
        <v>27466.187910705699</v>
      </c>
      <c r="I100" s="10">
        <f>reform_curr!J97/1000</f>
        <v>65091.104284510206</v>
      </c>
      <c r="K100" s="10">
        <f>reform_new3!J97/1000</f>
        <v>28056.686714197302</v>
      </c>
      <c r="L100" s="10">
        <f>reform_new3!K97/1000</f>
        <v>20481.381667329402</v>
      </c>
      <c r="M100" s="10">
        <f>reform_new3!L97/1000</f>
        <v>48538.069462514104</v>
      </c>
      <c r="O100" s="10">
        <f t="shared" si="3"/>
        <v>16553.034821996102</v>
      </c>
    </row>
    <row r="101" spans="1:15" ht="20" customHeight="1">
      <c r="A101" s="5">
        <f>reform_curr!A98</f>
        <v>141</v>
      </c>
      <c r="B101" s="5" t="str">
        <f>reform_curr!B98</f>
        <v>Thalwil</v>
      </c>
      <c r="C101" s="10">
        <f>reform_curr!G98/1000</f>
        <v>6309287.9131688401</v>
      </c>
      <c r="D101" s="10">
        <f>reform_new3!I98/1000</f>
        <v>6644142.8095602999</v>
      </c>
      <c r="E101" s="10">
        <f t="shared" si="2"/>
        <v>334854.89639145974</v>
      </c>
      <c r="G101" s="10">
        <f>reform_curr!H98/1000</f>
        <v>10932.641213114399</v>
      </c>
      <c r="H101" s="10">
        <f>reform_curr!I98/1000</f>
        <v>9292.7450562677914</v>
      </c>
      <c r="I101" s="10">
        <f>reform_curr!J98/1000</f>
        <v>20225.386245461097</v>
      </c>
      <c r="K101" s="10">
        <f>reform_new3!J98/1000</f>
        <v>9217.90017527909</v>
      </c>
      <c r="L101" s="10">
        <f>reform_new3!K98/1000</f>
        <v>7835.2151450925003</v>
      </c>
      <c r="M101" s="10">
        <f>reform_new3!L98/1000</f>
        <v>17053.115315757699</v>
      </c>
      <c r="O101" s="10">
        <f t="shared" si="3"/>
        <v>3172.270929703398</v>
      </c>
    </row>
    <row r="102" spans="1:15" ht="20" customHeight="1">
      <c r="A102" s="5">
        <f>reform_curr!A99</f>
        <v>151</v>
      </c>
      <c r="B102" s="5" t="str">
        <f>reform_curr!B99</f>
        <v>Erlenbach (ZH)</v>
      </c>
      <c r="C102" s="10">
        <f>reform_curr!G99/1000</f>
        <v>7039441.8753401302</v>
      </c>
      <c r="D102" s="10">
        <f>reform_new3!I99/1000</f>
        <v>7601659.8532034904</v>
      </c>
      <c r="E102" s="10">
        <f t="shared" si="2"/>
        <v>562217.9778633602</v>
      </c>
      <c r="G102" s="10">
        <f>reform_curr!H99/1000</f>
        <v>17384.216441392298</v>
      </c>
      <c r="H102" s="10">
        <f>reform_curr!I99/1000</f>
        <v>13733.5310343439</v>
      </c>
      <c r="I102" s="10">
        <f>reform_curr!J99/1000</f>
        <v>31117.747504891999</v>
      </c>
      <c r="K102" s="10">
        <f>reform_new3!J99/1000</f>
        <v>13535.3749837865</v>
      </c>
      <c r="L102" s="10">
        <f>reform_new3!K99/1000</f>
        <v>10692.946223831501</v>
      </c>
      <c r="M102" s="10">
        <f>reform_new3!L99/1000</f>
        <v>24228.321175584202</v>
      </c>
      <c r="O102" s="10">
        <f t="shared" si="3"/>
        <v>6889.4263293077965</v>
      </c>
    </row>
    <row r="103" spans="1:15" ht="20" customHeight="1">
      <c r="A103" s="5">
        <f>reform_curr!A100</f>
        <v>152</v>
      </c>
      <c r="B103" s="5" t="str">
        <f>reform_curr!B100</f>
        <v>Herrliberg</v>
      </c>
      <c r="C103" s="10">
        <f>reform_curr!G100/1000</f>
        <v>8400240.3366088197</v>
      </c>
      <c r="D103" s="10">
        <f>reform_new3!I100/1000</f>
        <v>9060038.2599765602</v>
      </c>
      <c r="E103" s="10">
        <f t="shared" si="2"/>
        <v>659797.92336774059</v>
      </c>
      <c r="G103" s="10">
        <f>reform_curr!H100/1000</f>
        <v>20560.627351773299</v>
      </c>
      <c r="H103" s="10">
        <f>reform_curr!I100/1000</f>
        <v>16037.289209750601</v>
      </c>
      <c r="I103" s="10">
        <f>reform_curr!J100/1000</f>
        <v>36597.916639810501</v>
      </c>
      <c r="K103" s="10">
        <f>reform_new3!J100/1000</f>
        <v>16029.305307701201</v>
      </c>
      <c r="L103" s="10">
        <f>reform_new3!K100/1000</f>
        <v>12502.8581094158</v>
      </c>
      <c r="M103" s="10">
        <f>reform_new3!L100/1000</f>
        <v>28532.163312802899</v>
      </c>
      <c r="O103" s="10">
        <f t="shared" si="3"/>
        <v>8065.7533270076019</v>
      </c>
    </row>
    <row r="104" spans="1:15" ht="20" customHeight="1">
      <c r="A104" s="5">
        <f>reform_curr!A101</f>
        <v>153</v>
      </c>
      <c r="B104" s="5" t="str">
        <f>reform_curr!B101</f>
        <v>Hombrechtikon</v>
      </c>
      <c r="C104" s="10">
        <f>reform_curr!G101/1000</f>
        <v>2417702.5756166303</v>
      </c>
      <c r="D104" s="10">
        <f>reform_new3!I101/1000</f>
        <v>2561459.3787155701</v>
      </c>
      <c r="E104" s="10">
        <f t="shared" si="2"/>
        <v>143756.80309893982</v>
      </c>
      <c r="G104" s="10">
        <f>reform_curr!H101/1000</f>
        <v>4040.84481692896</v>
      </c>
      <c r="H104" s="10">
        <f>reform_curr!I101/1000</f>
        <v>4808.60535072934</v>
      </c>
      <c r="I104" s="10">
        <f>reform_curr!J101/1000</f>
        <v>8849.4501565621504</v>
      </c>
      <c r="K104" s="10">
        <f>reform_new3!J101/1000</f>
        <v>3392.9911333516902</v>
      </c>
      <c r="L104" s="10">
        <f>reform_new3!K101/1000</f>
        <v>4037.6594622571797</v>
      </c>
      <c r="M104" s="10">
        <f>reform_new3!L101/1000</f>
        <v>7430.6505807466201</v>
      </c>
      <c r="O104" s="10">
        <f t="shared" si="3"/>
        <v>1418.7995758155303</v>
      </c>
    </row>
    <row r="105" spans="1:15" ht="20" customHeight="1">
      <c r="A105" s="5">
        <f>reform_curr!A102</f>
        <v>154</v>
      </c>
      <c r="B105" s="5" t="str">
        <f>reform_curr!B102</f>
        <v>Küsnacht (ZH)</v>
      </c>
      <c r="C105" s="10">
        <f>reform_curr!G102/1000</f>
        <v>26907827.6957273</v>
      </c>
      <c r="D105" s="10">
        <f>reform_new3!I102/1000</f>
        <v>29156038.205285598</v>
      </c>
      <c r="E105" s="10">
        <f t="shared" si="2"/>
        <v>2248210.5095582977</v>
      </c>
      <c r="G105" s="10">
        <f>reform_curr!H102/1000</f>
        <v>70856.036046601002</v>
      </c>
      <c r="H105" s="10">
        <f>reform_curr!I102/1000</f>
        <v>54559.1478322279</v>
      </c>
      <c r="I105" s="10">
        <f>reform_curr!J102/1000</f>
        <v>125415.18362985601</v>
      </c>
      <c r="K105" s="10">
        <f>reform_new3!J102/1000</f>
        <v>53952.342498542399</v>
      </c>
      <c r="L105" s="10">
        <f>reform_new3!K102/1000</f>
        <v>41543.303893970697</v>
      </c>
      <c r="M105" s="10">
        <f>reform_new3!L102/1000</f>
        <v>95495.646419106502</v>
      </c>
      <c r="O105" s="10">
        <f t="shared" si="3"/>
        <v>29919.537210749506</v>
      </c>
    </row>
    <row r="106" spans="1:15" ht="20" customHeight="1">
      <c r="A106" s="5">
        <f>reform_curr!A103</f>
        <v>155</v>
      </c>
      <c r="B106" s="5" t="str">
        <f>reform_curr!B103</f>
        <v>Männedorf</v>
      </c>
      <c r="C106" s="10">
        <f>reform_curr!G103/1000</f>
        <v>3787991.2235620297</v>
      </c>
      <c r="D106" s="10">
        <f>reform_new3!I103/1000</f>
        <v>3979029.7873593704</v>
      </c>
      <c r="E106" s="10">
        <f t="shared" si="2"/>
        <v>191038.56379734073</v>
      </c>
      <c r="G106" s="10">
        <f>reform_curr!H103/1000</f>
        <v>6041.7925087200092</v>
      </c>
      <c r="H106" s="10">
        <f>reform_curr!I103/1000</f>
        <v>5739.70288709338</v>
      </c>
      <c r="I106" s="10">
        <f>reform_curr!J103/1000</f>
        <v>11781.4953896682</v>
      </c>
      <c r="K106" s="10">
        <f>reform_new3!J103/1000</f>
        <v>5249.8704634219803</v>
      </c>
      <c r="L106" s="10">
        <f>reform_new3!K103/1000</f>
        <v>4987.3769340253693</v>
      </c>
      <c r="M106" s="10">
        <f>reform_new3!L103/1000</f>
        <v>10237.247384623401</v>
      </c>
      <c r="O106" s="10">
        <f t="shared" si="3"/>
        <v>1544.2480050447994</v>
      </c>
    </row>
    <row r="107" spans="1:15" ht="20" customHeight="1">
      <c r="A107" s="5">
        <f>reform_curr!A104</f>
        <v>156</v>
      </c>
      <c r="B107" s="5" t="str">
        <f>reform_curr!B104</f>
        <v>Meilen</v>
      </c>
      <c r="C107" s="10">
        <f>reform_curr!G104/1000</f>
        <v>12845995.4533184</v>
      </c>
      <c r="D107" s="10">
        <f>reform_new3!I104/1000</f>
        <v>13836375.665817302</v>
      </c>
      <c r="E107" s="10">
        <f t="shared" si="2"/>
        <v>990380.21249890141</v>
      </c>
      <c r="G107" s="10">
        <f>reform_curr!H104/1000</f>
        <v>30238.612792805299</v>
      </c>
      <c r="H107" s="10">
        <f>reform_curr!I104/1000</f>
        <v>25400.434308243101</v>
      </c>
      <c r="I107" s="10">
        <f>reform_curr!J104/1000</f>
        <v>55639.047147527599</v>
      </c>
      <c r="K107" s="10">
        <f>reform_new3!J104/1000</f>
        <v>23775.549933144601</v>
      </c>
      <c r="L107" s="10">
        <f>reform_new3!K104/1000</f>
        <v>19971.4618425552</v>
      </c>
      <c r="M107" s="10">
        <f>reform_new3!L104/1000</f>
        <v>43747.012285146404</v>
      </c>
      <c r="O107" s="10">
        <f t="shared" si="3"/>
        <v>11892.034862381195</v>
      </c>
    </row>
    <row r="108" spans="1:15" ht="20" customHeight="1">
      <c r="A108" s="5">
        <f>reform_curr!A105</f>
        <v>157</v>
      </c>
      <c r="B108" s="5" t="str">
        <f>reform_curr!B105</f>
        <v>Oetwil am See</v>
      </c>
      <c r="C108" s="10">
        <f>reform_curr!G105/1000</f>
        <v>671466.17193367297</v>
      </c>
      <c r="D108" s="10">
        <f>reform_new3!I105/1000</f>
        <v>692876.1856376949</v>
      </c>
      <c r="E108" s="10">
        <f t="shared" si="2"/>
        <v>21410.013704021927</v>
      </c>
      <c r="G108" s="10">
        <f>reform_curr!H105/1000</f>
        <v>740.73858937777493</v>
      </c>
      <c r="H108" s="10">
        <f>reform_curr!I105/1000</f>
        <v>881.47892235311792</v>
      </c>
      <c r="I108" s="10">
        <f>reform_curr!J105/1000</f>
        <v>1622.2175173140101</v>
      </c>
      <c r="K108" s="10">
        <f>reform_new3!J105/1000</f>
        <v>676.843372215047</v>
      </c>
      <c r="L108" s="10">
        <f>reform_new3!K105/1000</f>
        <v>805.44361320652001</v>
      </c>
      <c r="M108" s="10">
        <f>reform_new3!L105/1000</f>
        <v>1482.2869889297099</v>
      </c>
      <c r="O108" s="10">
        <f t="shared" si="3"/>
        <v>139.93052838430026</v>
      </c>
    </row>
    <row r="109" spans="1:15" ht="20" customHeight="1">
      <c r="A109" s="5">
        <f>reform_curr!A106</f>
        <v>158</v>
      </c>
      <c r="B109" s="5" t="str">
        <f>reform_curr!B106</f>
        <v>Stäfa</v>
      </c>
      <c r="C109" s="10">
        <f>reform_curr!G106/1000</f>
        <v>6776232.3659020504</v>
      </c>
      <c r="D109" s="10">
        <f>reform_new3!I106/1000</f>
        <v>7188404.3344135704</v>
      </c>
      <c r="E109" s="10">
        <f t="shared" si="2"/>
        <v>412171.96851151995</v>
      </c>
      <c r="G109" s="10">
        <f>reform_curr!H106/1000</f>
        <v>12975.013239265401</v>
      </c>
      <c r="H109" s="10">
        <f>reform_curr!I106/1000</f>
        <v>11418.0115971836</v>
      </c>
      <c r="I109" s="10">
        <f>reform_curr!J106/1000</f>
        <v>24393.024793106899</v>
      </c>
      <c r="K109" s="10">
        <f>reform_new3!J106/1000</f>
        <v>10679.9916139584</v>
      </c>
      <c r="L109" s="10">
        <f>reform_new3!K106/1000</f>
        <v>9398.3926516783104</v>
      </c>
      <c r="M109" s="10">
        <f>reform_new3!L106/1000</f>
        <v>20078.3842202534</v>
      </c>
      <c r="O109" s="10">
        <f t="shared" si="3"/>
        <v>4314.6405728534992</v>
      </c>
    </row>
    <row r="110" spans="1:15" ht="20" customHeight="1">
      <c r="A110" s="5">
        <f>reform_curr!A107</f>
        <v>159</v>
      </c>
      <c r="B110" s="5" t="str">
        <f>reform_curr!B107</f>
        <v>Uetikon am See</v>
      </c>
      <c r="C110" s="10">
        <f>reform_curr!G107/1000</f>
        <v>3133803.49842272</v>
      </c>
      <c r="D110" s="10">
        <f>reform_new3!I107/1000</f>
        <v>3339323.5943173799</v>
      </c>
      <c r="E110" s="10">
        <f t="shared" si="2"/>
        <v>205520.09589465987</v>
      </c>
      <c r="G110" s="10">
        <f>reform_curr!H107/1000</f>
        <v>6284.4797284156502</v>
      </c>
      <c r="H110" s="10">
        <f>reform_curr!I107/1000</f>
        <v>5467.49738474474</v>
      </c>
      <c r="I110" s="10">
        <f>reform_curr!J107/1000</f>
        <v>11751.977157646099</v>
      </c>
      <c r="K110" s="10">
        <f>reform_new3!J107/1000</f>
        <v>5121.7063311562606</v>
      </c>
      <c r="L110" s="10">
        <f>reform_new3!K107/1000</f>
        <v>4455.8845063414601</v>
      </c>
      <c r="M110" s="10">
        <f>reform_new3!L107/1000</f>
        <v>9577.5908240417211</v>
      </c>
      <c r="O110" s="10">
        <f t="shared" si="3"/>
        <v>2174.3863336043778</v>
      </c>
    </row>
    <row r="111" spans="1:15" ht="20" customHeight="1">
      <c r="A111" s="5">
        <f>reform_curr!A108</f>
        <v>160</v>
      </c>
      <c r="B111" s="5" t="str">
        <f>reform_curr!B108</f>
        <v>Zumikon</v>
      </c>
      <c r="C111" s="10">
        <f>reform_curr!G108/1000</f>
        <v>8298461.2418146897</v>
      </c>
      <c r="D111" s="10">
        <f>reform_new3!I108/1000</f>
        <v>9015777.9568735287</v>
      </c>
      <c r="E111" s="10">
        <f t="shared" si="2"/>
        <v>717316.71505883895</v>
      </c>
      <c r="G111" s="10">
        <f>reform_curr!H108/1000</f>
        <v>21250.745408645802</v>
      </c>
      <c r="H111" s="10">
        <f>reform_curr!I108/1000</f>
        <v>18063.133539975403</v>
      </c>
      <c r="I111" s="10">
        <f>reform_curr!J108/1000</f>
        <v>39313.8791082229</v>
      </c>
      <c r="K111" s="10">
        <f>reform_new3!J108/1000</f>
        <v>16448.382287365101</v>
      </c>
      <c r="L111" s="10">
        <f>reform_new3!K108/1000</f>
        <v>13981.124954250199</v>
      </c>
      <c r="M111" s="10">
        <f>reform_new3!L108/1000</f>
        <v>30429.507226148198</v>
      </c>
      <c r="O111" s="10">
        <f t="shared" si="3"/>
        <v>8884.3718820747017</v>
      </c>
    </row>
    <row r="112" spans="1:15" ht="20" customHeight="1">
      <c r="A112" s="5">
        <f>reform_curr!A109</f>
        <v>161</v>
      </c>
      <c r="B112" s="5" t="str">
        <f>reform_curr!B109</f>
        <v>Zollikon</v>
      </c>
      <c r="C112" s="10">
        <f>reform_curr!G109/1000</f>
        <v>16660041.160995599</v>
      </c>
      <c r="D112" s="10">
        <f>reform_new3!I109/1000</f>
        <v>18042263.074012198</v>
      </c>
      <c r="E112" s="10">
        <f t="shared" si="2"/>
        <v>1382221.9130165987</v>
      </c>
      <c r="G112" s="10">
        <f>reform_curr!H109/1000</f>
        <v>41322.505149511599</v>
      </c>
      <c r="H112" s="10">
        <f>reform_curr!I109/1000</f>
        <v>35124.129267820201</v>
      </c>
      <c r="I112" s="10">
        <f>reform_curr!J109/1000</f>
        <v>76446.634358932904</v>
      </c>
      <c r="K112" s="10">
        <f>reform_new3!J109/1000</f>
        <v>32198.246142650802</v>
      </c>
      <c r="L112" s="10">
        <f>reform_new3!K109/1000</f>
        <v>27368.509203707301</v>
      </c>
      <c r="M112" s="10">
        <f>reform_new3!L109/1000</f>
        <v>59566.755262838698</v>
      </c>
      <c r="O112" s="10">
        <f t="shared" si="3"/>
        <v>16879.879096094206</v>
      </c>
    </row>
    <row r="113" spans="1:15" ht="20" customHeight="1">
      <c r="A113" s="5">
        <f>reform_curr!A110</f>
        <v>172</v>
      </c>
      <c r="B113" s="5" t="str">
        <f>reform_curr!B110</f>
        <v>Fehraltorf</v>
      </c>
      <c r="C113" s="10">
        <f>reform_curr!G110/1000</f>
        <v>1263189.3226315801</v>
      </c>
      <c r="D113" s="10">
        <f>reform_new3!I110/1000</f>
        <v>1306525.0054003899</v>
      </c>
      <c r="E113" s="10">
        <f t="shared" si="2"/>
        <v>43335.682768809842</v>
      </c>
      <c r="G113" s="10">
        <f>reform_curr!H110/1000</f>
        <v>1477.7433377943</v>
      </c>
      <c r="H113" s="10">
        <f>reform_curr!I110/1000</f>
        <v>1581.1853636437602</v>
      </c>
      <c r="I113" s="10">
        <f>reform_curr!J110/1000</f>
        <v>3058.9287054514803</v>
      </c>
      <c r="K113" s="10">
        <f>reform_new3!J110/1000</f>
        <v>1350.5299993451601</v>
      </c>
      <c r="L113" s="10">
        <f>reform_new3!K110/1000</f>
        <v>1445.06709854173</v>
      </c>
      <c r="M113" s="10">
        <f>reform_new3!L110/1000</f>
        <v>2795.5970992815</v>
      </c>
      <c r="O113" s="10">
        <f t="shared" si="3"/>
        <v>263.3316061699802</v>
      </c>
    </row>
    <row r="114" spans="1:15" ht="20" customHeight="1">
      <c r="A114" s="5">
        <f>reform_curr!A111</f>
        <v>173</v>
      </c>
      <c r="B114" s="5" t="str">
        <f>reform_curr!B111</f>
        <v>Hittnau</v>
      </c>
      <c r="C114" s="10">
        <f>reform_curr!G111/1000</f>
        <v>665728.37682226393</v>
      </c>
      <c r="D114" s="10">
        <f>reform_new3!I111/1000</f>
        <v>685609.59093456995</v>
      </c>
      <c r="E114" s="10">
        <f t="shared" si="2"/>
        <v>19881.214112306014</v>
      </c>
      <c r="G114" s="10">
        <f>reform_curr!H111/1000</f>
        <v>711.49142594737498</v>
      </c>
      <c r="H114" s="10">
        <f>reform_curr!I111/1000</f>
        <v>825.33005351111194</v>
      </c>
      <c r="I114" s="10">
        <f>reform_curr!J111/1000</f>
        <v>1536.82148196819</v>
      </c>
      <c r="K114" s="10">
        <f>reform_new3!J111/1000</f>
        <v>653.25008693352299</v>
      </c>
      <c r="L114" s="10">
        <f>reform_new3!K111/1000</f>
        <v>757.77009908086006</v>
      </c>
      <c r="M114" s="10">
        <f>reform_new3!L111/1000</f>
        <v>1411.02018510529</v>
      </c>
      <c r="O114" s="10">
        <f t="shared" si="3"/>
        <v>125.80129686290002</v>
      </c>
    </row>
    <row r="115" spans="1:15" ht="20" customHeight="1">
      <c r="A115" s="5">
        <f>reform_curr!A112</f>
        <v>176</v>
      </c>
      <c r="B115" s="5" t="str">
        <f>reform_curr!B112</f>
        <v>Lindau</v>
      </c>
      <c r="C115" s="10">
        <f>reform_curr!G112/1000</f>
        <v>1192096.3220453898</v>
      </c>
      <c r="D115" s="10">
        <f>reform_new3!I112/1000</f>
        <v>1240229.66853906</v>
      </c>
      <c r="E115" s="10">
        <f t="shared" si="2"/>
        <v>48133.346493670251</v>
      </c>
      <c r="G115" s="10">
        <f>reform_curr!H112/1000</f>
        <v>1560.2098350405099</v>
      </c>
      <c r="H115" s="10">
        <f>reform_curr!I112/1000</f>
        <v>1685.0266308908099</v>
      </c>
      <c r="I115" s="10">
        <f>reform_curr!J112/1000</f>
        <v>3245.2364782862596</v>
      </c>
      <c r="K115" s="10">
        <f>reform_new3!J112/1000</f>
        <v>1389.8563241137699</v>
      </c>
      <c r="L115" s="10">
        <f>reform_new3!K112/1000</f>
        <v>1501.04482879682</v>
      </c>
      <c r="M115" s="10">
        <f>reform_new3!L112/1000</f>
        <v>2890.9011530994899</v>
      </c>
      <c r="O115" s="10">
        <f t="shared" si="3"/>
        <v>354.33532518676975</v>
      </c>
    </row>
    <row r="116" spans="1:15" ht="20" customHeight="1">
      <c r="A116" s="5">
        <f>reform_curr!A113</f>
        <v>177</v>
      </c>
      <c r="B116" s="5" t="str">
        <f>reform_curr!B113</f>
        <v>Pfäffikon</v>
      </c>
      <c r="C116" s="10">
        <f>reform_curr!G113/1000</f>
        <v>2831545.1702854801</v>
      </c>
      <c r="D116" s="10">
        <f>reform_new3!I113/1000</f>
        <v>2959091.8791049798</v>
      </c>
      <c r="E116" s="10">
        <f t="shared" si="2"/>
        <v>127546.7088194997</v>
      </c>
      <c r="G116" s="10">
        <f>reform_curr!H113/1000</f>
        <v>3940.0491225411797</v>
      </c>
      <c r="H116" s="10">
        <f>reform_curr!I113/1000</f>
        <v>4334.0540289590599</v>
      </c>
      <c r="I116" s="10">
        <f>reform_curr!J113/1000</f>
        <v>8274.10310802194</v>
      </c>
      <c r="K116" s="10">
        <f>reform_new3!J113/1000</f>
        <v>3477.9781425010801</v>
      </c>
      <c r="L116" s="10">
        <f>reform_new3!K113/1000</f>
        <v>3825.7759662153599</v>
      </c>
      <c r="M116" s="10">
        <f>reform_new3!L113/1000</f>
        <v>7303.7540775565303</v>
      </c>
      <c r="O116" s="10">
        <f t="shared" si="3"/>
        <v>970.34903046540967</v>
      </c>
    </row>
    <row r="117" spans="1:15" ht="20" customHeight="1">
      <c r="A117" s="5">
        <f>reform_curr!A114</f>
        <v>178</v>
      </c>
      <c r="B117" s="5" t="str">
        <f>reform_curr!B114</f>
        <v>Russikon</v>
      </c>
      <c r="C117" s="10">
        <f>reform_curr!G114/1000</f>
        <v>1179535.9163144701</v>
      </c>
      <c r="D117" s="10">
        <f>reform_new3!I114/1000</f>
        <v>1226488.6748220201</v>
      </c>
      <c r="E117" s="10">
        <f t="shared" si="2"/>
        <v>46952.758507549996</v>
      </c>
      <c r="G117" s="10">
        <f>reform_curr!H114/1000</f>
        <v>1540.0980071603599</v>
      </c>
      <c r="H117" s="10">
        <f>reform_curr!I114/1000</f>
        <v>1740.31075510242</v>
      </c>
      <c r="I117" s="10">
        <f>reform_curr!J114/1000</f>
        <v>3280.4087709220603</v>
      </c>
      <c r="K117" s="10">
        <f>reform_new3!J114/1000</f>
        <v>1392.45835235819</v>
      </c>
      <c r="L117" s="10">
        <f>reform_new3!K114/1000</f>
        <v>1573.47793885685</v>
      </c>
      <c r="M117" s="10">
        <f>reform_new3!L114/1000</f>
        <v>2965.9362847020798</v>
      </c>
      <c r="O117" s="10">
        <f t="shared" si="3"/>
        <v>314.47248621998051</v>
      </c>
    </row>
    <row r="118" spans="1:15" ht="20" customHeight="1">
      <c r="A118" s="5">
        <f>reform_curr!A115</f>
        <v>180</v>
      </c>
      <c r="B118" s="5" t="str">
        <f>reform_curr!B115</f>
        <v>Weisslingen</v>
      </c>
      <c r="C118" s="10">
        <f>reform_curr!G115/1000</f>
        <v>920211.24041075597</v>
      </c>
      <c r="D118" s="10">
        <f>reform_new3!I115/1000</f>
        <v>963390.15509374999</v>
      </c>
      <c r="E118" s="10">
        <f t="shared" si="2"/>
        <v>43178.914682994015</v>
      </c>
      <c r="G118" s="10">
        <f>reform_curr!H115/1000</f>
        <v>1332.46380498242</v>
      </c>
      <c r="H118" s="10">
        <f>reform_curr!I115/1000</f>
        <v>1412.41163441348</v>
      </c>
      <c r="I118" s="10">
        <f>reform_curr!J115/1000</f>
        <v>2744.8754498538901</v>
      </c>
      <c r="K118" s="10">
        <f>reform_new3!J115/1000</f>
        <v>1168.4641320174399</v>
      </c>
      <c r="L118" s="10">
        <f>reform_new3!K115/1000</f>
        <v>1238.5719903855402</v>
      </c>
      <c r="M118" s="10">
        <f>reform_new3!L115/1000</f>
        <v>2407.0361313256599</v>
      </c>
      <c r="O118" s="10">
        <f t="shared" si="3"/>
        <v>337.83931852823025</v>
      </c>
    </row>
    <row r="119" spans="1:15" ht="20" customHeight="1">
      <c r="A119" s="5">
        <f>reform_curr!A116</f>
        <v>181</v>
      </c>
      <c r="B119" s="5" t="str">
        <f>reform_curr!B116</f>
        <v>Wila</v>
      </c>
      <c r="C119" s="10">
        <f>reform_curr!G116/1000</f>
        <v>345416.58379014896</v>
      </c>
      <c r="D119" s="10">
        <f>reform_new3!I116/1000</f>
        <v>354672.831027343</v>
      </c>
      <c r="E119" s="10">
        <f t="shared" si="2"/>
        <v>9256.2472371940385</v>
      </c>
      <c r="G119" s="10">
        <f>reform_curr!H116/1000</f>
        <v>355.53751962164</v>
      </c>
      <c r="H119" s="10">
        <f>reform_curr!I116/1000</f>
        <v>462.198776132673</v>
      </c>
      <c r="I119" s="10">
        <f>reform_curr!J116/1000</f>
        <v>817.73629640257298</v>
      </c>
      <c r="K119" s="10">
        <f>reform_new3!J116/1000</f>
        <v>320.72172852145098</v>
      </c>
      <c r="L119" s="10">
        <f>reform_new3!K116/1000</f>
        <v>416.93824822825098</v>
      </c>
      <c r="M119" s="10">
        <f>reform_new3!L116/1000</f>
        <v>737.65997739750105</v>
      </c>
      <c r="O119" s="10">
        <f t="shared" si="3"/>
        <v>80.076319005071923</v>
      </c>
    </row>
    <row r="120" spans="1:15" ht="20" customHeight="1">
      <c r="A120" s="5">
        <f>reform_curr!A117</f>
        <v>182</v>
      </c>
      <c r="B120" s="5" t="str">
        <f>reform_curr!B117</f>
        <v>Wildberg</v>
      </c>
      <c r="C120" s="10">
        <f>reform_curr!G117/1000</f>
        <v>191501</v>
      </c>
      <c r="D120" s="10">
        <f>reform_new3!I117/1000</f>
        <v>196228.53706249999</v>
      </c>
      <c r="E120" s="10">
        <f t="shared" si="2"/>
        <v>4727.5370624999923</v>
      </c>
      <c r="G120" s="10">
        <f>reform_curr!H117/1000</f>
        <v>185.85387796306603</v>
      </c>
      <c r="H120" s="10">
        <f>reform_curr!I117/1000</f>
        <v>236.03442390942502</v>
      </c>
      <c r="I120" s="10">
        <f>reform_curr!J117/1000</f>
        <v>421.88829949665001</v>
      </c>
      <c r="K120" s="10">
        <f>reform_new3!J117/1000</f>
        <v>172.58785405528499</v>
      </c>
      <c r="L120" s="10">
        <f>reform_new3!K117/1000</f>
        <v>219.18657310044702</v>
      </c>
      <c r="M120" s="10">
        <f>reform_new3!L117/1000</f>
        <v>391.77442983150399</v>
      </c>
      <c r="O120" s="10">
        <f t="shared" si="3"/>
        <v>30.113869665146012</v>
      </c>
    </row>
    <row r="121" spans="1:15" ht="20" customHeight="1">
      <c r="A121" s="5">
        <f>reform_curr!A118</f>
        <v>191</v>
      </c>
      <c r="B121" s="5" t="str">
        <f>reform_curr!B118</f>
        <v>Dübendorf</v>
      </c>
      <c r="C121" s="10">
        <f>reform_curr!G118/1000</f>
        <v>4972334.3074468803</v>
      </c>
      <c r="D121" s="10">
        <f>reform_new3!I118/1000</f>
        <v>5188788.3147802697</v>
      </c>
      <c r="E121" s="10">
        <f t="shared" si="2"/>
        <v>216454.00733338948</v>
      </c>
      <c r="G121" s="10">
        <f>reform_curr!H118/1000</f>
        <v>7040.4638160519598</v>
      </c>
      <c r="H121" s="10">
        <f>reform_curr!I118/1000</f>
        <v>6970.0591755793703</v>
      </c>
      <c r="I121" s="10">
        <f>reform_curr!J118/1000</f>
        <v>14010.5230246132</v>
      </c>
      <c r="K121" s="10">
        <f>reform_new3!J118/1000</f>
        <v>6090.0441119659299</v>
      </c>
      <c r="L121" s="10">
        <f>reform_new3!K118/1000</f>
        <v>6029.1436743260692</v>
      </c>
      <c r="M121" s="10">
        <f>reform_new3!L118/1000</f>
        <v>12119.187815056899</v>
      </c>
      <c r="O121" s="10">
        <f t="shared" si="3"/>
        <v>1891.3352095563005</v>
      </c>
    </row>
    <row r="122" spans="1:15" ht="20" customHeight="1">
      <c r="A122" s="5">
        <f>reform_curr!A119</f>
        <v>192</v>
      </c>
      <c r="B122" s="5" t="str">
        <f>reform_curr!B119</f>
        <v>Egg</v>
      </c>
      <c r="C122" s="10">
        <f>reform_curr!G119/1000</f>
        <v>2766237.2088955799</v>
      </c>
      <c r="D122" s="10">
        <f>reform_new3!I119/1000</f>
        <v>2908610.2246337798</v>
      </c>
      <c r="E122" s="10">
        <f t="shared" si="2"/>
        <v>142373.01573819993</v>
      </c>
      <c r="G122" s="10">
        <f>reform_curr!H119/1000</f>
        <v>4528.1428211657394</v>
      </c>
      <c r="H122" s="10">
        <f>reform_curr!I119/1000</f>
        <v>4437.5799751490295</v>
      </c>
      <c r="I122" s="10">
        <f>reform_curr!J119/1000</f>
        <v>8965.7228098585601</v>
      </c>
      <c r="K122" s="10">
        <f>reform_new3!J119/1000</f>
        <v>3846.5819804989101</v>
      </c>
      <c r="L122" s="10">
        <f>reform_new3!K119/1000</f>
        <v>3769.6503339692299</v>
      </c>
      <c r="M122" s="10">
        <f>reform_new3!L119/1000</f>
        <v>7616.23231458383</v>
      </c>
      <c r="O122" s="10">
        <f t="shared" si="3"/>
        <v>1349.4904952747302</v>
      </c>
    </row>
    <row r="123" spans="1:15" ht="20" customHeight="1">
      <c r="A123" s="5">
        <f>reform_curr!A120</f>
        <v>193</v>
      </c>
      <c r="B123" s="5" t="str">
        <f>reform_curr!B120</f>
        <v>Fällanden</v>
      </c>
      <c r="C123" s="10">
        <f>reform_curr!G120/1000</f>
        <v>2201112.5730239903</v>
      </c>
      <c r="D123" s="10">
        <f>reform_new3!I120/1000</f>
        <v>2308881.44713037</v>
      </c>
      <c r="E123" s="10">
        <f t="shared" si="2"/>
        <v>107768.87410637969</v>
      </c>
      <c r="G123" s="10">
        <f>reform_curr!H120/1000</f>
        <v>3347.4066545015698</v>
      </c>
      <c r="H123" s="10">
        <f>reform_curr!I120/1000</f>
        <v>3447.8288588427999</v>
      </c>
      <c r="I123" s="10">
        <f>reform_curr!J120/1000</f>
        <v>6795.23550132128</v>
      </c>
      <c r="K123" s="10">
        <f>reform_new3!J120/1000</f>
        <v>2915.2870809710998</v>
      </c>
      <c r="L123" s="10">
        <f>reform_new3!K120/1000</f>
        <v>3002.7456953566802</v>
      </c>
      <c r="M123" s="10">
        <f>reform_new3!L120/1000</f>
        <v>5918.0327705904501</v>
      </c>
      <c r="O123" s="10">
        <f t="shared" si="3"/>
        <v>877.2027307308299</v>
      </c>
    </row>
    <row r="124" spans="1:15" ht="20" customHeight="1">
      <c r="A124" s="5">
        <f>reform_curr!A121</f>
        <v>194</v>
      </c>
      <c r="B124" s="5" t="str">
        <f>reform_curr!B121</f>
        <v>Greifensee</v>
      </c>
      <c r="C124" s="10">
        <f>reform_curr!G121/1000</f>
        <v>1466999.37331324</v>
      </c>
      <c r="D124" s="10">
        <f>reform_new3!I121/1000</f>
        <v>1541643.0859946201</v>
      </c>
      <c r="E124" s="10">
        <f t="shared" si="2"/>
        <v>74643.712681380101</v>
      </c>
      <c r="G124" s="10">
        <f>reform_curr!H121/1000</f>
        <v>2370.9486000828902</v>
      </c>
      <c r="H124" s="10">
        <f>reform_curr!I121/1000</f>
        <v>2228.6916764655602</v>
      </c>
      <c r="I124" s="10">
        <f>reform_curr!J121/1000</f>
        <v>4599.6402894049697</v>
      </c>
      <c r="K124" s="10">
        <f>reform_new3!J121/1000</f>
        <v>2014.95367760571</v>
      </c>
      <c r="L124" s="10">
        <f>reform_new3!K121/1000</f>
        <v>1894.0564581230999</v>
      </c>
      <c r="M124" s="10">
        <f>reform_new3!L121/1000</f>
        <v>3909.01013617938</v>
      </c>
      <c r="O124" s="10">
        <f t="shared" si="3"/>
        <v>690.63015322558977</v>
      </c>
    </row>
    <row r="125" spans="1:15" ht="20" customHeight="1">
      <c r="A125" s="5">
        <f>reform_curr!A122</f>
        <v>195</v>
      </c>
      <c r="B125" s="5" t="str">
        <f>reform_curr!B122</f>
        <v>Maur</v>
      </c>
      <c r="C125" s="10">
        <f>reform_curr!G122/1000</f>
        <v>5361112.0416433802</v>
      </c>
      <c r="D125" s="10">
        <f>reform_new3!I122/1000</f>
        <v>5700683.7230524905</v>
      </c>
      <c r="E125" s="10">
        <f t="shared" si="2"/>
        <v>339571.68140911032</v>
      </c>
      <c r="G125" s="10">
        <f>reform_curr!H122/1000</f>
        <v>10657.286019633601</v>
      </c>
      <c r="H125" s="10">
        <f>reform_curr!I122/1000</f>
        <v>9271.8388310787304</v>
      </c>
      <c r="I125" s="10">
        <f>reform_curr!J122/1000</f>
        <v>19929.124879130901</v>
      </c>
      <c r="K125" s="10">
        <f>reform_new3!J122/1000</f>
        <v>8755.7390100606499</v>
      </c>
      <c r="L125" s="10">
        <f>reform_new3!K122/1000</f>
        <v>7617.4929170304104</v>
      </c>
      <c r="M125" s="10">
        <f>reform_new3!L122/1000</f>
        <v>16373.2319222856</v>
      </c>
      <c r="O125" s="10">
        <f t="shared" si="3"/>
        <v>3555.8929568453004</v>
      </c>
    </row>
    <row r="126" spans="1:15" ht="20" customHeight="1">
      <c r="A126" s="5">
        <f>reform_curr!A123</f>
        <v>196</v>
      </c>
      <c r="B126" s="5" t="str">
        <f>reform_curr!B123</f>
        <v>Mönchaltorf</v>
      </c>
      <c r="C126" s="10">
        <f>reform_curr!G123/1000</f>
        <v>806269.17200000002</v>
      </c>
      <c r="D126" s="10">
        <f>reform_new3!I123/1000</f>
        <v>831007.10378759692</v>
      </c>
      <c r="E126" s="10">
        <f t="shared" si="2"/>
        <v>24737.931787596899</v>
      </c>
      <c r="G126" s="10">
        <f>reform_curr!H123/1000</f>
        <v>961.870385434985</v>
      </c>
      <c r="H126" s="10">
        <f>reform_curr!I123/1000</f>
        <v>1067.6761286874701</v>
      </c>
      <c r="I126" s="10">
        <f>reform_curr!J123/1000</f>
        <v>2029.5465126490499</v>
      </c>
      <c r="K126" s="10">
        <f>reform_new3!J123/1000</f>
        <v>877.88758231896099</v>
      </c>
      <c r="L126" s="10">
        <f>reform_new3!K123/1000</f>
        <v>974.45521856990399</v>
      </c>
      <c r="M126" s="10">
        <f>reform_new3!L123/1000</f>
        <v>1852.34279483556</v>
      </c>
      <c r="O126" s="10">
        <f t="shared" si="3"/>
        <v>177.2037178134899</v>
      </c>
    </row>
    <row r="127" spans="1:15" ht="20" customHeight="1">
      <c r="A127" s="5">
        <f>reform_curr!A124</f>
        <v>197</v>
      </c>
      <c r="B127" s="5" t="str">
        <f>reform_curr!B124</f>
        <v>Schwerzenbach</v>
      </c>
      <c r="C127" s="10">
        <f>reform_curr!G124/1000</f>
        <v>1052160.0959999999</v>
      </c>
      <c r="D127" s="10">
        <f>reform_new3!I124/1000</f>
        <v>1092940.3150971602</v>
      </c>
      <c r="E127" s="10">
        <f t="shared" si="2"/>
        <v>40780.219097160269</v>
      </c>
      <c r="G127" s="10">
        <f>reform_curr!H124/1000</f>
        <v>1389.9883170718599</v>
      </c>
      <c r="H127" s="10">
        <f>reform_curr!I124/1000</f>
        <v>1376.0884374100101</v>
      </c>
      <c r="I127" s="10">
        <f>reform_curr!J124/1000</f>
        <v>2766.0767673534601</v>
      </c>
      <c r="K127" s="10">
        <f>reform_new3!J124/1000</f>
        <v>1240.32441739609</v>
      </c>
      <c r="L127" s="10">
        <f>reform_new3!K124/1000</f>
        <v>1227.9211694391299</v>
      </c>
      <c r="M127" s="10">
        <f>reform_new3!L124/1000</f>
        <v>2468.2455791450197</v>
      </c>
      <c r="O127" s="10">
        <f t="shared" si="3"/>
        <v>297.83118820844038</v>
      </c>
    </row>
    <row r="128" spans="1:15" ht="20" customHeight="1">
      <c r="A128" s="5">
        <f>reform_curr!A125</f>
        <v>198</v>
      </c>
      <c r="B128" s="5" t="str">
        <f>reform_curr!B125</f>
        <v>Uster</v>
      </c>
      <c r="C128" s="10">
        <f>reform_curr!G125/1000</f>
        <v>7038721.7128975606</v>
      </c>
      <c r="D128" s="10">
        <f>reform_new3!I125/1000</f>
        <v>7312417.4234457994</v>
      </c>
      <c r="E128" s="10">
        <f t="shared" si="2"/>
        <v>273695.71054823883</v>
      </c>
      <c r="G128" s="10">
        <f>reform_curr!H125/1000</f>
        <v>9162.7850557513284</v>
      </c>
      <c r="H128" s="10">
        <f>reform_curr!I125/1000</f>
        <v>9804.1799904600903</v>
      </c>
      <c r="I128" s="10">
        <f>reform_curr!J125/1000</f>
        <v>18966.9650021587</v>
      </c>
      <c r="K128" s="10">
        <f>reform_new3!J125/1000</f>
        <v>8126.4934351048305</v>
      </c>
      <c r="L128" s="10">
        <f>reform_new3!K125/1000</f>
        <v>8695.3479858977498</v>
      </c>
      <c r="M128" s="10">
        <f>reform_new3!L125/1000</f>
        <v>16821.841434994298</v>
      </c>
      <c r="O128" s="10">
        <f t="shared" si="3"/>
        <v>2145.1235671644026</v>
      </c>
    </row>
    <row r="129" spans="1:15" ht="20" customHeight="1">
      <c r="A129" s="5">
        <f>reform_curr!A126</f>
        <v>199</v>
      </c>
      <c r="B129" s="5" t="str">
        <f>reform_curr!B126</f>
        <v>Volketswil</v>
      </c>
      <c r="C129" s="10">
        <f>reform_curr!G126/1000</f>
        <v>3506930.5556220696</v>
      </c>
      <c r="D129" s="10">
        <f>reform_new3!I126/1000</f>
        <v>3651813.9747800203</v>
      </c>
      <c r="E129" s="10">
        <f t="shared" si="2"/>
        <v>144883.41915795067</v>
      </c>
      <c r="G129" s="10">
        <f>reform_curr!H126/1000</f>
        <v>4818.8872187367206</v>
      </c>
      <c r="H129" s="10">
        <f>reform_curr!I126/1000</f>
        <v>4963.4538499656901</v>
      </c>
      <c r="I129" s="10">
        <f>reform_curr!J126/1000</f>
        <v>9782.3410435889309</v>
      </c>
      <c r="K129" s="10">
        <f>reform_new3!J126/1000</f>
        <v>4180.6508951595206</v>
      </c>
      <c r="L129" s="10">
        <f>reform_new3!K126/1000</f>
        <v>4306.07041084914</v>
      </c>
      <c r="M129" s="10">
        <f>reform_new3!L126/1000</f>
        <v>8486.7212926149296</v>
      </c>
      <c r="O129" s="10">
        <f t="shared" si="3"/>
        <v>1295.6197509740014</v>
      </c>
    </row>
    <row r="130" spans="1:15" ht="20" customHeight="1">
      <c r="A130" s="5">
        <f>reform_curr!A127</f>
        <v>200</v>
      </c>
      <c r="B130" s="5" t="str">
        <f>reform_curr!B127</f>
        <v>Wangen-Brüttisellen</v>
      </c>
      <c r="C130" s="10">
        <f>reform_curr!G127/1000</f>
        <v>1677234.5630147799</v>
      </c>
      <c r="D130" s="10">
        <f>reform_new3!I127/1000</f>
        <v>1757070.1899965799</v>
      </c>
      <c r="E130" s="10">
        <f t="shared" si="2"/>
        <v>79835.626981799956</v>
      </c>
      <c r="G130" s="10">
        <f>reform_curr!H127/1000</f>
        <v>2544.3134455890199</v>
      </c>
      <c r="H130" s="10">
        <f>reform_curr!I127/1000</f>
        <v>2493.42717147953</v>
      </c>
      <c r="I130" s="10">
        <f>reform_curr!J127/1000</f>
        <v>5037.7406121122804</v>
      </c>
      <c r="K130" s="10">
        <f>reform_new3!J127/1000</f>
        <v>2165.19239676897</v>
      </c>
      <c r="L130" s="10">
        <f>reform_new3!K127/1000</f>
        <v>2121.8885365933502</v>
      </c>
      <c r="M130" s="10">
        <f>reform_new3!L127/1000</f>
        <v>4287.0809785947204</v>
      </c>
      <c r="O130" s="10">
        <f t="shared" si="3"/>
        <v>750.65963351756</v>
      </c>
    </row>
    <row r="131" spans="1:15" ht="20" customHeight="1">
      <c r="A131" s="5">
        <f>reform_curr!A128</f>
        <v>211</v>
      </c>
      <c r="B131" s="5" t="str">
        <f>reform_curr!B128</f>
        <v>Altikon</v>
      </c>
      <c r="C131" s="10">
        <f>reform_curr!G128/1000</f>
        <v>125066.583</v>
      </c>
      <c r="D131" s="10">
        <f>reform_new3!I128/1000</f>
        <v>126869.503734375</v>
      </c>
      <c r="E131" s="10">
        <f t="shared" si="2"/>
        <v>1802.9207343750022</v>
      </c>
      <c r="G131" s="10">
        <f>reform_curr!H128/1000</f>
        <v>109.269628695726</v>
      </c>
      <c r="H131" s="10">
        <f>reform_curr!I128/1000</f>
        <v>124.567376317799</v>
      </c>
      <c r="I131" s="10">
        <f>reform_curr!J128/1000</f>
        <v>233.83700430655401</v>
      </c>
      <c r="K131" s="10">
        <f>reform_new3!J128/1000</f>
        <v>101.460045153856</v>
      </c>
      <c r="L131" s="10">
        <f>reform_new3!K128/1000</f>
        <v>115.66445057415899</v>
      </c>
      <c r="M131" s="10">
        <f>reform_new3!L128/1000</f>
        <v>217.124497520446</v>
      </c>
      <c r="O131" s="10">
        <f t="shared" si="3"/>
        <v>16.712506786108008</v>
      </c>
    </row>
    <row r="132" spans="1:15" ht="20" customHeight="1">
      <c r="A132" s="5">
        <f>reform_curr!A129</f>
        <v>213</v>
      </c>
      <c r="B132" s="5" t="str">
        <f>reform_curr!B129</f>
        <v>Brütten</v>
      </c>
      <c r="C132" s="10">
        <f>reform_curr!G129/1000</f>
        <v>803469.25700447196</v>
      </c>
      <c r="D132" s="10">
        <f>reform_new3!I129/1000</f>
        <v>843323.94882812502</v>
      </c>
      <c r="E132" s="10">
        <f t="shared" si="2"/>
        <v>39854.691823653062</v>
      </c>
      <c r="G132" s="10">
        <f>reform_curr!H129/1000</f>
        <v>1305.3226422798</v>
      </c>
      <c r="H132" s="10">
        <f>reform_curr!I129/1000</f>
        <v>1161.7371526983302</v>
      </c>
      <c r="I132" s="10">
        <f>reform_curr!J129/1000</f>
        <v>2467.0598101072896</v>
      </c>
      <c r="K132" s="10">
        <f>reform_new3!J129/1000</f>
        <v>1128.0475128926601</v>
      </c>
      <c r="L132" s="10">
        <f>reform_new3!K129/1000</f>
        <v>1003.9622896340101</v>
      </c>
      <c r="M132" s="10">
        <f>reform_new3!L129/1000</f>
        <v>2132.0097858403301</v>
      </c>
      <c r="O132" s="10">
        <f t="shared" si="3"/>
        <v>335.05002426695955</v>
      </c>
    </row>
    <row r="133" spans="1:15" ht="20" customHeight="1">
      <c r="A133" s="5">
        <f>reform_curr!A130</f>
        <v>214</v>
      </c>
      <c r="B133" s="5" t="str">
        <f>reform_curr!B130</f>
        <v>Dägerlen</v>
      </c>
      <c r="C133" s="10">
        <f>reform_curr!G130/1000</f>
        <v>195314.52499999999</v>
      </c>
      <c r="D133" s="10">
        <f>reform_new3!I130/1000</f>
        <v>197647.57301562501</v>
      </c>
      <c r="E133" s="10">
        <f t="shared" si="2"/>
        <v>2333.0480156250123</v>
      </c>
      <c r="G133" s="10">
        <f>reform_curr!H130/1000</f>
        <v>164.716162620663</v>
      </c>
      <c r="H133" s="10">
        <f>reform_curr!I130/1000</f>
        <v>196.01223441678201</v>
      </c>
      <c r="I133" s="10">
        <f>reform_curr!J130/1000</f>
        <v>360.72839670181196</v>
      </c>
      <c r="K133" s="10">
        <f>reform_new3!J130/1000</f>
        <v>155.89698432522999</v>
      </c>
      <c r="L133" s="10">
        <f>reform_new3!K130/1000</f>
        <v>185.517411231339</v>
      </c>
      <c r="M133" s="10">
        <f>reform_new3!L130/1000</f>
        <v>341.414395835638</v>
      </c>
      <c r="O133" s="10">
        <f t="shared" si="3"/>
        <v>19.314000866173956</v>
      </c>
    </row>
    <row r="134" spans="1:15" ht="20" customHeight="1">
      <c r="A134" s="5">
        <f>reform_curr!A131</f>
        <v>215</v>
      </c>
      <c r="B134" s="5" t="str">
        <f>reform_curr!B131</f>
        <v>Dättlikon</v>
      </c>
      <c r="C134" s="10">
        <f>reform_curr!G131/1000</f>
        <v>339641</v>
      </c>
      <c r="D134" s="10">
        <f>reform_new3!I131/1000</f>
        <v>362438.26608593704</v>
      </c>
      <c r="E134" s="10">
        <f t="shared" ref="E134:E166" si="4">D134-C134</f>
        <v>22797.266085937037</v>
      </c>
      <c r="G134" s="10">
        <f>reform_curr!H131/1000</f>
        <v>645.09154572483897</v>
      </c>
      <c r="H134" s="10">
        <f>reform_curr!I131/1000</f>
        <v>735.404364436626</v>
      </c>
      <c r="I134" s="10">
        <f>reform_curr!J131/1000</f>
        <v>1380.49591100883</v>
      </c>
      <c r="K134" s="10">
        <f>reform_new3!J131/1000</f>
        <v>523.58488694414507</v>
      </c>
      <c r="L134" s="10">
        <f>reform_new3!K131/1000</f>
        <v>596.88678520077394</v>
      </c>
      <c r="M134" s="10">
        <f>reform_new3!L131/1000</f>
        <v>1120.4717020474</v>
      </c>
      <c r="O134" s="10">
        <f t="shared" ref="O134:O166" si="5">I134-M134</f>
        <v>260.02420896143008</v>
      </c>
    </row>
    <row r="135" spans="1:15" ht="20" customHeight="1">
      <c r="A135" s="5">
        <f>reform_curr!A132</f>
        <v>216</v>
      </c>
      <c r="B135" s="5" t="str">
        <f>reform_curr!B132</f>
        <v>Dinhard</v>
      </c>
      <c r="C135" s="10">
        <f>reform_curr!G132/1000</f>
        <v>459196.049</v>
      </c>
      <c r="D135" s="10">
        <f>reform_new3!I132/1000</f>
        <v>476750.58946875</v>
      </c>
      <c r="E135" s="10">
        <f t="shared" si="4"/>
        <v>17554.540468749998</v>
      </c>
      <c r="G135" s="10">
        <f>reform_curr!H132/1000</f>
        <v>627.20902793955804</v>
      </c>
      <c r="H135" s="10">
        <f>reform_curr!I132/1000</f>
        <v>545.671854687154</v>
      </c>
      <c r="I135" s="10">
        <f>reform_curr!J132/1000</f>
        <v>1172.8808813421099</v>
      </c>
      <c r="K135" s="10">
        <f>reform_new3!J132/1000</f>
        <v>550.89679397210398</v>
      </c>
      <c r="L135" s="10">
        <f>reform_new3!K132/1000</f>
        <v>479.280212394118</v>
      </c>
      <c r="M135" s="10">
        <f>reform_new3!L132/1000</f>
        <v>1030.1770033379701</v>
      </c>
      <c r="O135" s="10">
        <f t="shared" si="5"/>
        <v>142.70387800413982</v>
      </c>
    </row>
    <row r="136" spans="1:15" ht="20" customHeight="1">
      <c r="A136" s="5">
        <f>reform_curr!A133</f>
        <v>218</v>
      </c>
      <c r="B136" s="5" t="str">
        <f>reform_curr!B133</f>
        <v>Ellikon an der Thur</v>
      </c>
      <c r="C136" s="10">
        <f>reform_curr!G133/1000</f>
        <v>209919.75758623701</v>
      </c>
      <c r="D136" s="10">
        <f>reform_new3!I133/1000</f>
        <v>218189.91224218698</v>
      </c>
      <c r="E136" s="10">
        <f t="shared" si="4"/>
        <v>8270.1546559499693</v>
      </c>
      <c r="G136" s="10">
        <f>reform_curr!H133/1000</f>
        <v>256.14821388971802</v>
      </c>
      <c r="H136" s="10">
        <f>reform_curr!I133/1000</f>
        <v>304.81637432598995</v>
      </c>
      <c r="I136" s="10">
        <f>reform_curr!J133/1000</f>
        <v>560.96459119629799</v>
      </c>
      <c r="K136" s="10">
        <f>reform_new3!J133/1000</f>
        <v>234.86158801603301</v>
      </c>
      <c r="L136" s="10">
        <f>reform_new3!K133/1000</f>
        <v>279.48528720617202</v>
      </c>
      <c r="M136" s="10">
        <f>reform_new3!L133/1000</f>
        <v>514.34687658047596</v>
      </c>
      <c r="O136" s="10">
        <f t="shared" si="5"/>
        <v>46.617714615822024</v>
      </c>
    </row>
    <row r="137" spans="1:15" ht="20" customHeight="1">
      <c r="A137" s="5">
        <f>reform_curr!A134</f>
        <v>219</v>
      </c>
      <c r="B137" s="5" t="str">
        <f>reform_curr!B134</f>
        <v>Elsau</v>
      </c>
      <c r="C137" s="10">
        <f>reform_curr!G134/1000</f>
        <v>773687.83860957297</v>
      </c>
      <c r="D137" s="10">
        <f>reform_new3!I134/1000</f>
        <v>800332.78252734302</v>
      </c>
      <c r="E137" s="10">
        <f t="shared" si="4"/>
        <v>26644.943917770055</v>
      </c>
      <c r="G137" s="10">
        <f>reform_curr!H134/1000</f>
        <v>925.16303802862706</v>
      </c>
      <c r="H137" s="10">
        <f>reform_curr!I134/1000</f>
        <v>1091.69238766235</v>
      </c>
      <c r="I137" s="10">
        <f>reform_curr!J134/1000</f>
        <v>2016.8554211522298</v>
      </c>
      <c r="K137" s="10">
        <f>reform_new3!J134/1000</f>
        <v>836.08351445931191</v>
      </c>
      <c r="L137" s="10">
        <f>reform_new3!K134/1000</f>
        <v>986.57854567205891</v>
      </c>
      <c r="M137" s="10">
        <f>reform_new3!L134/1000</f>
        <v>1822.66206538963</v>
      </c>
      <c r="O137" s="10">
        <f t="shared" si="5"/>
        <v>194.19335576259982</v>
      </c>
    </row>
    <row r="138" spans="1:15" ht="20" customHeight="1">
      <c r="A138" s="5">
        <f>reform_curr!A135</f>
        <v>220</v>
      </c>
      <c r="B138" s="5" t="str">
        <f>reform_curr!B135</f>
        <v>Hagenbuch</v>
      </c>
      <c r="C138" s="10">
        <f>reform_curr!G135/1000</f>
        <v>178607.42199999999</v>
      </c>
      <c r="D138" s="10">
        <f>reform_new3!I135/1000</f>
        <v>181797.06182812501</v>
      </c>
      <c r="E138" s="10">
        <f t="shared" si="4"/>
        <v>3189.6398281250149</v>
      </c>
      <c r="G138" s="10">
        <f>reform_curr!H135/1000</f>
        <v>162.97752716153798</v>
      </c>
      <c r="H138" s="10">
        <f>reform_curr!I135/1000</f>
        <v>185.79438054180099</v>
      </c>
      <c r="I138" s="10">
        <f>reform_curr!J135/1000</f>
        <v>348.771907670855</v>
      </c>
      <c r="K138" s="10">
        <f>reform_new3!J135/1000</f>
        <v>151.25354111486601</v>
      </c>
      <c r="L138" s="10">
        <f>reform_new3!K135/1000</f>
        <v>172.429036714375</v>
      </c>
      <c r="M138" s="10">
        <f>reform_new3!L135/1000</f>
        <v>323.68257819479697</v>
      </c>
      <c r="O138" s="10">
        <f t="shared" si="5"/>
        <v>25.089329476058026</v>
      </c>
    </row>
    <row r="139" spans="1:15" ht="20" customHeight="1">
      <c r="A139" s="5">
        <f>reform_curr!A136</f>
        <v>221</v>
      </c>
      <c r="B139" s="5" t="str">
        <f>reform_curr!B136</f>
        <v>Hettlingen</v>
      </c>
      <c r="C139" s="10">
        <f>reform_curr!G136/1000</f>
        <v>1092496.3807723001</v>
      </c>
      <c r="D139" s="10">
        <f>reform_new3!I136/1000</f>
        <v>1148382.10694531</v>
      </c>
      <c r="E139" s="10">
        <f t="shared" si="4"/>
        <v>55885.726173009956</v>
      </c>
      <c r="G139" s="10">
        <f>reform_curr!H136/1000</f>
        <v>1732.9700675742299</v>
      </c>
      <c r="H139" s="10">
        <f>reform_curr!I136/1000</f>
        <v>1698.3106727894501</v>
      </c>
      <c r="I139" s="10">
        <f>reform_curr!J136/1000</f>
        <v>3431.2807291120203</v>
      </c>
      <c r="K139" s="10">
        <f>reform_new3!J136/1000</f>
        <v>1497.4906589307602</v>
      </c>
      <c r="L139" s="10">
        <f>reform_new3!K136/1000</f>
        <v>1467.5408462026699</v>
      </c>
      <c r="M139" s="10">
        <f>reform_new3!L136/1000</f>
        <v>2965.0315034753603</v>
      </c>
      <c r="O139" s="10">
        <f t="shared" si="5"/>
        <v>466.24922563665996</v>
      </c>
    </row>
    <row r="140" spans="1:15" ht="20" customHeight="1">
      <c r="A140" s="5">
        <f>reform_curr!A137</f>
        <v>223</v>
      </c>
      <c r="B140" s="5" t="str">
        <f>reform_curr!B137</f>
        <v>Neftenbach</v>
      </c>
      <c r="C140" s="10">
        <f>reform_curr!G137/1000</f>
        <v>1473620.5760392002</v>
      </c>
      <c r="D140" s="10">
        <f>reform_new3!I137/1000</f>
        <v>1544654.5248085898</v>
      </c>
      <c r="E140" s="10">
        <f t="shared" si="4"/>
        <v>71033.948769389652</v>
      </c>
      <c r="G140" s="10">
        <f>reform_curr!H137/1000</f>
        <v>2215.1359946800399</v>
      </c>
      <c r="H140" s="10">
        <f>reform_curr!I137/1000</f>
        <v>2370.1955123912103</v>
      </c>
      <c r="I140" s="10">
        <f>reform_curr!J137/1000</f>
        <v>4585.33148923504</v>
      </c>
      <c r="K140" s="10">
        <f>reform_new3!J137/1000</f>
        <v>1888.7782802674101</v>
      </c>
      <c r="L140" s="10">
        <f>reform_new3!K137/1000</f>
        <v>2020.9927782029702</v>
      </c>
      <c r="M140" s="10">
        <f>reform_new3!L137/1000</f>
        <v>3909.7710098398597</v>
      </c>
      <c r="O140" s="10">
        <f t="shared" si="5"/>
        <v>675.56047939518021</v>
      </c>
    </row>
    <row r="141" spans="1:15" ht="20" customHeight="1">
      <c r="A141" s="5">
        <f>reform_curr!A138</f>
        <v>224</v>
      </c>
      <c r="B141" s="5" t="str">
        <f>reform_curr!B138</f>
        <v>Pfungen</v>
      </c>
      <c r="C141" s="10">
        <f>reform_curr!G138/1000</f>
        <v>502022.880296377</v>
      </c>
      <c r="D141" s="10">
        <f>reform_new3!I138/1000</f>
        <v>512880.865609375</v>
      </c>
      <c r="E141" s="10">
        <f t="shared" si="4"/>
        <v>10857.985312998004</v>
      </c>
      <c r="G141" s="10">
        <f>reform_curr!H138/1000</f>
        <v>466.24587672515202</v>
      </c>
      <c r="H141" s="10">
        <f>reform_curr!I138/1000</f>
        <v>545.50767396965603</v>
      </c>
      <c r="I141" s="10">
        <f>reform_curr!J138/1000</f>
        <v>1011.75354402458</v>
      </c>
      <c r="K141" s="10">
        <f>reform_new3!J138/1000</f>
        <v>431.78363222664098</v>
      </c>
      <c r="L141" s="10">
        <f>reform_new3!K138/1000</f>
        <v>505.18684884801002</v>
      </c>
      <c r="M141" s="10">
        <f>reform_new3!L138/1000</f>
        <v>936.97048037233708</v>
      </c>
      <c r="O141" s="10">
        <f t="shared" si="5"/>
        <v>74.783063652242959</v>
      </c>
    </row>
    <row r="142" spans="1:15" ht="20" customHeight="1">
      <c r="A142" s="5">
        <f>reform_curr!A139</f>
        <v>225</v>
      </c>
      <c r="B142" s="5" t="str">
        <f>reform_curr!B139</f>
        <v>Rickenbach (ZH)</v>
      </c>
      <c r="C142" s="10">
        <f>reform_curr!G139/1000</f>
        <v>551537.37515187205</v>
      </c>
      <c r="D142" s="10">
        <f>reform_new3!I139/1000</f>
        <v>564962.44189453102</v>
      </c>
      <c r="E142" s="10">
        <f t="shared" si="4"/>
        <v>13425.066742658964</v>
      </c>
      <c r="G142" s="10">
        <f>reform_curr!H139/1000</f>
        <v>564.31695472144997</v>
      </c>
      <c r="H142" s="10">
        <f>reform_curr!I139/1000</f>
        <v>598.17597546398599</v>
      </c>
      <c r="I142" s="10">
        <f>reform_curr!J139/1000</f>
        <v>1162.4929312589102</v>
      </c>
      <c r="K142" s="10">
        <f>reform_new3!J139/1000</f>
        <v>525.2451433913111</v>
      </c>
      <c r="L142" s="10">
        <f>reform_new3!K139/1000</f>
        <v>556.75985363429709</v>
      </c>
      <c r="M142" s="10">
        <f>reform_new3!L139/1000</f>
        <v>1082.0049947669499</v>
      </c>
      <c r="O142" s="10">
        <f t="shared" si="5"/>
        <v>80.487936491960227</v>
      </c>
    </row>
    <row r="143" spans="1:15" ht="20" customHeight="1">
      <c r="A143" s="5">
        <f>reform_curr!A140</f>
        <v>226</v>
      </c>
      <c r="B143" s="5" t="str">
        <f>reform_curr!B140</f>
        <v>Schlatt (ZH)</v>
      </c>
      <c r="C143" s="10">
        <f>reform_curr!G140/1000</f>
        <v>138180.24299999999</v>
      </c>
      <c r="D143" s="10">
        <f>reform_new3!I140/1000</f>
        <v>141722.79577343698</v>
      </c>
      <c r="E143" s="10">
        <f t="shared" si="4"/>
        <v>3542.5527734369971</v>
      </c>
      <c r="G143" s="10">
        <f>reform_curr!H140/1000</f>
        <v>137.590316145271</v>
      </c>
      <c r="H143" s="10">
        <f>reform_curr!I140/1000</f>
        <v>171.98789449572499</v>
      </c>
      <c r="I143" s="10">
        <f>reform_curr!J140/1000</f>
        <v>309.57821067726599</v>
      </c>
      <c r="K143" s="10">
        <f>reform_new3!J140/1000</f>
        <v>126.50456431907399</v>
      </c>
      <c r="L143" s="10">
        <f>reform_new3!K140/1000</f>
        <v>158.13070500560099</v>
      </c>
      <c r="M143" s="10">
        <f>reform_new3!L140/1000</f>
        <v>284.63526858401298</v>
      </c>
      <c r="O143" s="10">
        <f t="shared" si="5"/>
        <v>24.942942093253009</v>
      </c>
    </row>
    <row r="144" spans="1:15" ht="20" customHeight="1">
      <c r="A144" s="5">
        <f>reform_curr!A141</f>
        <v>227</v>
      </c>
      <c r="B144" s="5" t="str">
        <f>reform_curr!B141</f>
        <v>Seuzach</v>
      </c>
      <c r="C144" s="10">
        <f>reform_curr!G141/1000</f>
        <v>2213041.9357072799</v>
      </c>
      <c r="D144" s="10">
        <f>reform_new3!I141/1000</f>
        <v>2309585.0979379802</v>
      </c>
      <c r="E144" s="10">
        <f t="shared" si="4"/>
        <v>96543.162230700254</v>
      </c>
      <c r="G144" s="10">
        <f>reform_curr!H141/1000</f>
        <v>3251.7318111518098</v>
      </c>
      <c r="H144" s="10">
        <f>reform_curr!I141/1000</f>
        <v>3284.2491222265303</v>
      </c>
      <c r="I144" s="10">
        <f>reform_curr!J141/1000</f>
        <v>6535.9809380791103</v>
      </c>
      <c r="K144" s="10">
        <f>reform_new3!J141/1000</f>
        <v>2827.2418627900402</v>
      </c>
      <c r="L144" s="10">
        <f>reform_new3!K141/1000</f>
        <v>2855.5142719073301</v>
      </c>
      <c r="M144" s="10">
        <f>reform_new3!L141/1000</f>
        <v>5682.7561168319498</v>
      </c>
      <c r="O144" s="10">
        <f t="shared" si="5"/>
        <v>853.22482124716043</v>
      </c>
    </row>
    <row r="145" spans="1:15" ht="20" customHeight="1">
      <c r="A145" s="5">
        <f>reform_curr!A142</f>
        <v>228</v>
      </c>
      <c r="B145" s="5" t="str">
        <f>reform_curr!B142</f>
        <v>Turbenthal</v>
      </c>
      <c r="C145" s="10">
        <f>reform_curr!G142/1000</f>
        <v>732446.7860606591</v>
      </c>
      <c r="D145" s="10">
        <f>reform_new3!I142/1000</f>
        <v>755793.84583691391</v>
      </c>
      <c r="E145" s="10">
        <f t="shared" si="4"/>
        <v>23347.059776254813</v>
      </c>
      <c r="G145" s="10">
        <f>reform_curr!H142/1000</f>
        <v>842.38106271708</v>
      </c>
      <c r="H145" s="10">
        <f>reform_curr!I142/1000</f>
        <v>1036.1287132329001</v>
      </c>
      <c r="I145" s="10">
        <f>reform_curr!J142/1000</f>
        <v>1878.5097944233398</v>
      </c>
      <c r="K145" s="10">
        <f>reform_new3!J142/1000</f>
        <v>739.87342161333504</v>
      </c>
      <c r="L145" s="10">
        <f>reform_new3!K142/1000</f>
        <v>910.04430654543603</v>
      </c>
      <c r="M145" s="10">
        <f>reform_new3!L142/1000</f>
        <v>1649.91771811115</v>
      </c>
      <c r="O145" s="10">
        <f t="shared" si="5"/>
        <v>228.59207631218987</v>
      </c>
    </row>
    <row r="146" spans="1:15" ht="20" customHeight="1">
      <c r="A146" s="5">
        <f>reform_curr!A143</f>
        <v>230</v>
      </c>
      <c r="B146" s="5" t="str">
        <f>reform_curr!B143</f>
        <v>Winterthur</v>
      </c>
      <c r="C146" s="10">
        <f>reform_curr!G143/1000</f>
        <v>18415643.249971502</v>
      </c>
      <c r="D146" s="10">
        <f>reform_new3!I143/1000</f>
        <v>19228985.976668302</v>
      </c>
      <c r="E146" s="10">
        <f t="shared" si="4"/>
        <v>813342.72669680044</v>
      </c>
      <c r="G146" s="10">
        <f>reform_curr!H143/1000</f>
        <v>24249.702663404598</v>
      </c>
      <c r="H146" s="10">
        <f>reform_curr!I143/1000</f>
        <v>29584.637245694499</v>
      </c>
      <c r="I146" s="10">
        <f>reform_curr!J143/1000</f>
        <v>53834.339852851001</v>
      </c>
      <c r="K146" s="10">
        <f>reform_new3!J143/1000</f>
        <v>21326.590686775799</v>
      </c>
      <c r="L146" s="10">
        <f>reform_new3!K143/1000</f>
        <v>26018.440636746898</v>
      </c>
      <c r="M146" s="10">
        <f>reform_new3!L143/1000</f>
        <v>47345.031336769098</v>
      </c>
      <c r="O146" s="10">
        <f t="shared" si="5"/>
        <v>6489.3085160819028</v>
      </c>
    </row>
    <row r="147" spans="1:15" ht="20" customHeight="1">
      <c r="A147" s="5">
        <f>reform_curr!A144</f>
        <v>231</v>
      </c>
      <c r="B147" s="5" t="str">
        <f>reform_curr!B144</f>
        <v>Zell (ZH)</v>
      </c>
      <c r="C147" s="10">
        <f>reform_curr!G144/1000</f>
        <v>826052.15700000001</v>
      </c>
      <c r="D147" s="10">
        <f>reform_new3!I144/1000</f>
        <v>848793.90399365197</v>
      </c>
      <c r="E147" s="10">
        <f t="shared" si="4"/>
        <v>22741.746993651963</v>
      </c>
      <c r="G147" s="10">
        <f>reform_curr!H144/1000</f>
        <v>845.54241159885009</v>
      </c>
      <c r="H147" s="10">
        <f>reform_curr!I144/1000</f>
        <v>997.74004650390805</v>
      </c>
      <c r="I147" s="10">
        <f>reform_curr!J144/1000</f>
        <v>1843.2824573856499</v>
      </c>
      <c r="K147" s="10">
        <f>reform_new3!J144/1000</f>
        <v>754.79752112908602</v>
      </c>
      <c r="L147" s="10">
        <f>reform_new3!K144/1000</f>
        <v>890.66107784242899</v>
      </c>
      <c r="M147" s="10">
        <f>reform_new3!L144/1000</f>
        <v>1645.4585996982098</v>
      </c>
      <c r="O147" s="10">
        <f t="shared" si="5"/>
        <v>197.82385768744007</v>
      </c>
    </row>
    <row r="148" spans="1:15" ht="20" customHeight="1">
      <c r="A148" s="5">
        <f>reform_curr!A145</f>
        <v>241</v>
      </c>
      <c r="B148" s="5" t="str">
        <f>reform_curr!B145</f>
        <v>Aesch (ZH)</v>
      </c>
      <c r="C148" s="10">
        <f>reform_curr!G145/1000</f>
        <v>571252.75794654409</v>
      </c>
      <c r="D148" s="10">
        <f>reform_new3!I145/1000</f>
        <v>601389.35671679606</v>
      </c>
      <c r="E148" s="10">
        <f t="shared" si="4"/>
        <v>30136.598770251963</v>
      </c>
      <c r="G148" s="10">
        <f>reform_curr!H145/1000</f>
        <v>985.44836785429709</v>
      </c>
      <c r="H148" s="10">
        <f>reform_curr!I145/1000</f>
        <v>857.34007212924894</v>
      </c>
      <c r="I148" s="10">
        <f>reform_curr!J145/1000</f>
        <v>1842.78844736105</v>
      </c>
      <c r="K148" s="10">
        <f>reform_new3!J145/1000</f>
        <v>841.48968580305495</v>
      </c>
      <c r="L148" s="10">
        <f>reform_new3!K145/1000</f>
        <v>732.0960283028179</v>
      </c>
      <c r="M148" s="10">
        <f>reform_new3!L145/1000</f>
        <v>1573.5857331849299</v>
      </c>
      <c r="O148" s="10">
        <f t="shared" si="5"/>
        <v>269.20271417612003</v>
      </c>
    </row>
    <row r="149" spans="1:15" ht="20" customHeight="1">
      <c r="A149" s="5">
        <f>reform_curr!A146</f>
        <v>242</v>
      </c>
      <c r="B149" s="5" t="str">
        <f>reform_curr!B146</f>
        <v>Birmensdorf (ZH)</v>
      </c>
      <c r="C149" s="10">
        <f>reform_curr!G146/1000</f>
        <v>1541342.4260692301</v>
      </c>
      <c r="D149" s="10">
        <f>reform_new3!I146/1000</f>
        <v>1596867.1380410099</v>
      </c>
      <c r="E149" s="10">
        <f t="shared" si="4"/>
        <v>55524.71197177982</v>
      </c>
      <c r="G149" s="10">
        <f>reform_curr!H146/1000</f>
        <v>1935.9236474878101</v>
      </c>
      <c r="H149" s="10">
        <f>reform_curr!I146/1000</f>
        <v>2129.5160098595002</v>
      </c>
      <c r="I149" s="10">
        <f>reform_curr!J146/1000</f>
        <v>4065.4396525257798</v>
      </c>
      <c r="K149" s="10">
        <f>reform_new3!J146/1000</f>
        <v>1761.76194476307</v>
      </c>
      <c r="L149" s="10">
        <f>reform_new3!K146/1000</f>
        <v>1937.93813813578</v>
      </c>
      <c r="M149" s="10">
        <f>reform_new3!L146/1000</f>
        <v>3699.7000843671799</v>
      </c>
      <c r="O149" s="10">
        <f t="shared" si="5"/>
        <v>365.73956815859992</v>
      </c>
    </row>
    <row r="150" spans="1:15" ht="20" customHeight="1">
      <c r="A150" s="5">
        <f>reform_curr!A147</f>
        <v>243</v>
      </c>
      <c r="B150" s="5" t="str">
        <f>reform_curr!B147</f>
        <v>Dietikon</v>
      </c>
      <c r="C150" s="10">
        <f>reform_curr!G147/1000</f>
        <v>2648680.9642878701</v>
      </c>
      <c r="D150" s="10">
        <f>reform_new3!I147/1000</f>
        <v>2743002.8248323901</v>
      </c>
      <c r="E150" s="10">
        <f t="shared" si="4"/>
        <v>94321.860544519965</v>
      </c>
      <c r="G150" s="10">
        <f>reform_curr!H147/1000</f>
        <v>3022.5500952769498</v>
      </c>
      <c r="H150" s="10">
        <f>reform_curr!I147/1000</f>
        <v>3717.7366392887798</v>
      </c>
      <c r="I150" s="10">
        <f>reform_curr!J147/1000</f>
        <v>6740.2867441594899</v>
      </c>
      <c r="K150" s="10">
        <f>reform_new3!J147/1000</f>
        <v>2685.3535470951201</v>
      </c>
      <c r="L150" s="10">
        <f>reform_new3!K147/1000</f>
        <v>3302.9848622760296</v>
      </c>
      <c r="M150" s="10">
        <f>reform_new3!L147/1000</f>
        <v>5988.3384064461407</v>
      </c>
      <c r="O150" s="10">
        <f t="shared" si="5"/>
        <v>751.94833771334925</v>
      </c>
    </row>
    <row r="151" spans="1:15" ht="20" customHeight="1">
      <c r="A151" s="5">
        <f>reform_curr!A148</f>
        <v>244</v>
      </c>
      <c r="B151" s="5" t="str">
        <f>reform_curr!B148</f>
        <v>Geroldswil</v>
      </c>
      <c r="C151" s="10">
        <f>reform_curr!G148/1000</f>
        <v>1217457.37631958</v>
      </c>
      <c r="D151" s="10">
        <f>reform_new3!I148/1000</f>
        <v>1279850.47690429</v>
      </c>
      <c r="E151" s="10">
        <f t="shared" si="4"/>
        <v>62393.100584710017</v>
      </c>
      <c r="G151" s="10">
        <f>reform_curr!H148/1000</f>
        <v>1889.85511562901</v>
      </c>
      <c r="H151" s="10">
        <f>reform_curr!I148/1000</f>
        <v>2097.7391850491099</v>
      </c>
      <c r="I151" s="10">
        <f>reform_curr!J148/1000</f>
        <v>3987.5943059137999</v>
      </c>
      <c r="K151" s="10">
        <f>reform_new3!J148/1000</f>
        <v>1640.8613802039399</v>
      </c>
      <c r="L151" s="10">
        <f>reform_new3!K148/1000</f>
        <v>1821.35613127799</v>
      </c>
      <c r="M151" s="10">
        <f>reform_new3!L148/1000</f>
        <v>3462.2175259219102</v>
      </c>
      <c r="O151" s="10">
        <f t="shared" si="5"/>
        <v>525.37677999188963</v>
      </c>
    </row>
    <row r="152" spans="1:15" ht="20" customHeight="1">
      <c r="A152" s="5">
        <f>reform_curr!A149</f>
        <v>245</v>
      </c>
      <c r="B152" s="5" t="str">
        <f>reform_curr!B149</f>
        <v>Oberengstringen</v>
      </c>
      <c r="C152" s="10">
        <f>reform_curr!G149/1000</f>
        <v>1411391.62487881</v>
      </c>
      <c r="D152" s="10">
        <f>reform_new3!I149/1000</f>
        <v>1487347.2105790998</v>
      </c>
      <c r="E152" s="10">
        <f t="shared" si="4"/>
        <v>75955.585700289812</v>
      </c>
      <c r="G152" s="10">
        <f>reform_curr!H149/1000</f>
        <v>2202.3080778641597</v>
      </c>
      <c r="H152" s="10">
        <f>reform_curr!I149/1000</f>
        <v>2466.5850553363198</v>
      </c>
      <c r="I152" s="10">
        <f>reform_curr!J149/1000</f>
        <v>4668.8931138317503</v>
      </c>
      <c r="K152" s="10">
        <f>reform_new3!J149/1000</f>
        <v>1888.7531133734901</v>
      </c>
      <c r="L152" s="10">
        <f>reform_new3!K149/1000</f>
        <v>2115.4034877374097</v>
      </c>
      <c r="M152" s="10">
        <f>reform_new3!L149/1000</f>
        <v>4004.15658554837</v>
      </c>
      <c r="O152" s="10">
        <f t="shared" si="5"/>
        <v>664.73652828338027</v>
      </c>
    </row>
    <row r="153" spans="1:15" ht="20" customHeight="1">
      <c r="A153" s="5">
        <f>reform_curr!A150</f>
        <v>246</v>
      </c>
      <c r="B153" s="5" t="str">
        <f>reform_curr!B150</f>
        <v>Oetwil an der Limmat</v>
      </c>
      <c r="C153" s="10">
        <f>reform_curr!G150/1000</f>
        <v>838321.19709364104</v>
      </c>
      <c r="D153" s="10">
        <f>reform_new3!I150/1000</f>
        <v>880595.75297656201</v>
      </c>
      <c r="E153" s="10">
        <f t="shared" si="4"/>
        <v>42274.555882920977</v>
      </c>
      <c r="G153" s="10">
        <f>reform_curr!H150/1000</f>
        <v>1320.6400511279098</v>
      </c>
      <c r="H153" s="10">
        <f>reform_curr!I150/1000</f>
        <v>1360.2592545789998</v>
      </c>
      <c r="I153" s="10">
        <f>reform_curr!J150/1000</f>
        <v>2680.8993032061999</v>
      </c>
      <c r="K153" s="10">
        <f>reform_new3!J150/1000</f>
        <v>1164.16786946721</v>
      </c>
      <c r="L153" s="10">
        <f>reform_new3!K150/1000</f>
        <v>1199.09290580731</v>
      </c>
      <c r="M153" s="10">
        <f>reform_new3!L150/1000</f>
        <v>2363.2607708064297</v>
      </c>
      <c r="O153" s="10">
        <f t="shared" si="5"/>
        <v>317.63853239977016</v>
      </c>
    </row>
    <row r="154" spans="1:15" ht="20" customHeight="1">
      <c r="A154" s="5">
        <f>reform_curr!A151</f>
        <v>247</v>
      </c>
      <c r="B154" s="5" t="str">
        <f>reform_curr!B151</f>
        <v>Schlieren</v>
      </c>
      <c r="C154" s="10">
        <f>reform_curr!G151/1000</f>
        <v>1779141.2746759399</v>
      </c>
      <c r="D154" s="10">
        <f>reform_new3!I151/1000</f>
        <v>1840728.5735871501</v>
      </c>
      <c r="E154" s="10">
        <f t="shared" si="4"/>
        <v>61587.29891121015</v>
      </c>
      <c r="G154" s="10">
        <f>reform_curr!H151/1000</f>
        <v>2075.0786986253897</v>
      </c>
      <c r="H154" s="10">
        <f>reform_curr!I151/1000</f>
        <v>2303.33736116098</v>
      </c>
      <c r="I154" s="10">
        <f>reform_curr!J151/1000</f>
        <v>4378.4160575032602</v>
      </c>
      <c r="K154" s="10">
        <f>reform_new3!J151/1000</f>
        <v>1821.64619155886</v>
      </c>
      <c r="L154" s="10">
        <f>reform_new3!K151/1000</f>
        <v>2022.0272754948501</v>
      </c>
      <c r="M154" s="10">
        <f>reform_new3!L151/1000</f>
        <v>3843.67347767707</v>
      </c>
      <c r="O154" s="10">
        <f t="shared" si="5"/>
        <v>534.74257982619019</v>
      </c>
    </row>
    <row r="155" spans="1:15" ht="20" customHeight="1">
      <c r="A155" s="5">
        <f>reform_curr!A152</f>
        <v>248</v>
      </c>
      <c r="B155" s="5" t="str">
        <f>reform_curr!B152</f>
        <v>Uitikon</v>
      </c>
      <c r="C155" s="10">
        <f>reform_curr!G152/1000</f>
        <v>4285737.7174147703</v>
      </c>
      <c r="D155" s="10">
        <f>reform_new3!I152/1000</f>
        <v>4599111.9082587799</v>
      </c>
      <c r="E155" s="10">
        <f t="shared" si="4"/>
        <v>313374.19084400963</v>
      </c>
      <c r="G155" s="10">
        <f>reform_curr!H152/1000</f>
        <v>9664.2306600929205</v>
      </c>
      <c r="H155" s="10">
        <f>reform_curr!I152/1000</f>
        <v>7731.3845511198397</v>
      </c>
      <c r="I155" s="10">
        <f>reform_curr!J152/1000</f>
        <v>17395.615086986898</v>
      </c>
      <c r="K155" s="10">
        <f>reform_new3!J152/1000</f>
        <v>7742.0696176047695</v>
      </c>
      <c r="L155" s="10">
        <f>reform_new3!K152/1000</f>
        <v>6193.6557026073506</v>
      </c>
      <c r="M155" s="10">
        <f>reform_new3!L152/1000</f>
        <v>13935.725365014599</v>
      </c>
      <c r="O155" s="10">
        <f t="shared" si="5"/>
        <v>3459.8897219722985</v>
      </c>
    </row>
    <row r="156" spans="1:15" ht="20" customHeight="1">
      <c r="A156" s="5">
        <f>reform_curr!A153</f>
        <v>249</v>
      </c>
      <c r="B156" s="5" t="str">
        <f>reform_curr!B153</f>
        <v>Unterengstringen</v>
      </c>
      <c r="C156" s="10">
        <f>reform_curr!G153/1000</f>
        <v>1292019.5661023799</v>
      </c>
      <c r="D156" s="10">
        <f>reform_new3!I153/1000</f>
        <v>1368641.6626132801</v>
      </c>
      <c r="E156" s="10">
        <f t="shared" si="4"/>
        <v>76622.096510900185</v>
      </c>
      <c r="G156" s="10">
        <f>reform_curr!H153/1000</f>
        <v>2221.52641523072</v>
      </c>
      <c r="H156" s="10">
        <f>reform_curr!I153/1000</f>
        <v>2221.52641523072</v>
      </c>
      <c r="I156" s="10">
        <f>reform_curr!J153/1000</f>
        <v>4443.05283046144</v>
      </c>
      <c r="K156" s="10">
        <f>reform_new3!J153/1000</f>
        <v>1892.7469256706502</v>
      </c>
      <c r="L156" s="10">
        <f>reform_new3!K153/1000</f>
        <v>1892.7469256706502</v>
      </c>
      <c r="M156" s="10">
        <f>reform_new3!L153/1000</f>
        <v>3785.4938513413003</v>
      </c>
      <c r="O156" s="10">
        <f t="shared" si="5"/>
        <v>657.55897912013961</v>
      </c>
    </row>
    <row r="157" spans="1:15" ht="20" customHeight="1">
      <c r="A157" s="5">
        <f>reform_curr!A154</f>
        <v>250</v>
      </c>
      <c r="B157" s="5" t="str">
        <f>reform_curr!B154</f>
        <v>Urdorf</v>
      </c>
      <c r="C157" s="10">
        <f>reform_curr!G154/1000</f>
        <v>1852782.9746439899</v>
      </c>
      <c r="D157" s="10">
        <f>reform_new3!I154/1000</f>
        <v>1938153.4904992599</v>
      </c>
      <c r="E157" s="10">
        <f t="shared" si="4"/>
        <v>85370.515855269972</v>
      </c>
      <c r="G157" s="10">
        <f>reform_curr!H154/1000</f>
        <v>2503.2565361011098</v>
      </c>
      <c r="H157" s="10">
        <f>reform_curr!I154/1000</f>
        <v>2953.8427061203402</v>
      </c>
      <c r="I157" s="10">
        <f>reform_curr!J154/1000</f>
        <v>5457.0992438827698</v>
      </c>
      <c r="K157" s="10">
        <f>reform_new3!J154/1000</f>
        <v>2211.3601075900201</v>
      </c>
      <c r="L157" s="10">
        <f>reform_new3!K154/1000</f>
        <v>2609.4049150516598</v>
      </c>
      <c r="M157" s="10">
        <f>reform_new3!L154/1000</f>
        <v>4820.7649758413199</v>
      </c>
      <c r="O157" s="10">
        <f t="shared" si="5"/>
        <v>636.33426804144983</v>
      </c>
    </row>
    <row r="158" spans="1:15" ht="20" customHeight="1">
      <c r="A158" s="5">
        <f>reform_curr!A155</f>
        <v>251</v>
      </c>
      <c r="B158" s="5" t="str">
        <f>reform_curr!B155</f>
        <v>Weiningen (ZH)</v>
      </c>
      <c r="C158" s="10">
        <f>reform_curr!G155/1000</f>
        <v>1047793.78753741</v>
      </c>
      <c r="D158" s="10">
        <f>reform_new3!I155/1000</f>
        <v>1096081.5652177702</v>
      </c>
      <c r="E158" s="10">
        <f t="shared" si="4"/>
        <v>48287.77768036013</v>
      </c>
      <c r="G158" s="10">
        <f>reform_curr!H155/1000</f>
        <v>1551.3792282637501</v>
      </c>
      <c r="H158" s="10">
        <f>reform_curr!I155/1000</f>
        <v>1597.9205952648099</v>
      </c>
      <c r="I158" s="10">
        <f>reform_curr!J155/1000</f>
        <v>3149.2998126347802</v>
      </c>
      <c r="K158" s="10">
        <f>reform_new3!J155/1000</f>
        <v>1346.7825469622001</v>
      </c>
      <c r="L158" s="10">
        <f>reform_new3!K155/1000</f>
        <v>1387.1860243517099</v>
      </c>
      <c r="M158" s="10">
        <f>reform_new3!L155/1000</f>
        <v>2733.96857917237</v>
      </c>
      <c r="O158" s="10">
        <f t="shared" si="5"/>
        <v>415.33123346241018</v>
      </c>
    </row>
    <row r="159" spans="1:15" ht="20" customHeight="1">
      <c r="A159" s="5">
        <f>reform_curr!A156</f>
        <v>261</v>
      </c>
      <c r="B159" s="5" t="str">
        <f>reform_curr!B156</f>
        <v>Zürich</v>
      </c>
      <c r="C159" s="10">
        <f>reform_curr!G156/1000</f>
        <v>93819660.267136991</v>
      </c>
      <c r="D159" s="10">
        <f>reform_new3!I156/1000</f>
        <v>99819786.672079802</v>
      </c>
      <c r="E159" s="10">
        <f t="shared" si="4"/>
        <v>6000126.4049428105</v>
      </c>
      <c r="G159" s="10">
        <f>reform_curr!H156/1000</f>
        <v>162675.93849392398</v>
      </c>
      <c r="H159" s="10">
        <f>reform_curr!I156/1000</f>
        <v>193584.36696900599</v>
      </c>
      <c r="I159" s="10">
        <f>reform_curr!J156/1000</f>
        <v>356260.30580085702</v>
      </c>
      <c r="K159" s="10">
        <f>reform_new3!J156/1000</f>
        <v>136292.504244982</v>
      </c>
      <c r="L159" s="10">
        <f>reform_new3!K156/1000</f>
        <v>162188.08010022398</v>
      </c>
      <c r="M159" s="10">
        <f>reform_new3!L156/1000</f>
        <v>298480.58446165803</v>
      </c>
      <c r="O159" s="10">
        <f t="shared" si="5"/>
        <v>57779.721339198994</v>
      </c>
    </row>
    <row r="160" spans="1:15" ht="20" customHeight="1">
      <c r="A160" s="5">
        <f>reform_curr!A157</f>
        <v>292</v>
      </c>
      <c r="B160" s="5" t="str">
        <f>reform_curr!B157</f>
        <v>Stammheim</v>
      </c>
      <c r="C160" s="10">
        <f>reform_curr!G157/1000</f>
        <v>680491.06513884792</v>
      </c>
      <c r="D160" s="10">
        <f>reform_new3!I157/1000</f>
        <v>704321.86364843708</v>
      </c>
      <c r="E160" s="10">
        <f t="shared" si="4"/>
        <v>23830.798509589164</v>
      </c>
      <c r="G160" s="10">
        <f>reform_curr!H157/1000</f>
        <v>822.42206899911093</v>
      </c>
      <c r="H160" s="10">
        <f>reform_curr!I157/1000</f>
        <v>1019.8033605924199</v>
      </c>
      <c r="I160" s="10">
        <f>reform_curr!J157/1000</f>
        <v>1842.2254275336199</v>
      </c>
      <c r="K160" s="10">
        <f>reform_new3!J157/1000</f>
        <v>739.585163771927</v>
      </c>
      <c r="L160" s="10">
        <f>reform_new3!K157/1000</f>
        <v>917.08560169970895</v>
      </c>
      <c r="M160" s="10">
        <f>reform_new3!L157/1000</f>
        <v>1656.6707757285201</v>
      </c>
      <c r="O160" s="10">
        <f t="shared" si="5"/>
        <v>185.55465180509987</v>
      </c>
    </row>
    <row r="161" spans="1:15" ht="20" customHeight="1">
      <c r="A161" s="5">
        <f>reform_curr!A158</f>
        <v>293</v>
      </c>
      <c r="B161" s="5" t="str">
        <f>reform_curr!B158</f>
        <v>Wädenswil</v>
      </c>
      <c r="C161" s="10">
        <f>reform_curr!G158/1000</f>
        <v>5956188.6919440096</v>
      </c>
      <c r="D161" s="10">
        <f>reform_new3!I158/1000</f>
        <v>6218007.5299716797</v>
      </c>
      <c r="E161" s="10">
        <f t="shared" si="4"/>
        <v>261818.83802767005</v>
      </c>
      <c r="G161" s="10">
        <f>reform_curr!H158/1000</f>
        <v>8386.0957827520597</v>
      </c>
      <c r="H161" s="10">
        <f>reform_curr!I158/1000</f>
        <v>8721.5395991883997</v>
      </c>
      <c r="I161" s="10">
        <f>reform_curr!J158/1000</f>
        <v>17107.635416418998</v>
      </c>
      <c r="K161" s="10">
        <f>reform_new3!J158/1000</f>
        <v>7412.1468096051194</v>
      </c>
      <c r="L161" s="10">
        <f>reform_new3!K158/1000</f>
        <v>7708.6326861535599</v>
      </c>
      <c r="M161" s="10">
        <f>reform_new3!L158/1000</f>
        <v>15120.779496879499</v>
      </c>
      <c r="O161" s="10">
        <f t="shared" si="5"/>
        <v>1986.8559195394992</v>
      </c>
    </row>
    <row r="162" spans="1:15" ht="20" customHeight="1">
      <c r="A162" s="5">
        <f>reform_curr!A159</f>
        <v>294</v>
      </c>
      <c r="B162" s="5" t="str">
        <f>reform_curr!B159</f>
        <v>Elgg</v>
      </c>
      <c r="C162" s="10">
        <f>reform_curr!G159/1000</f>
        <v>1003580.3419999999</v>
      </c>
      <c r="D162" s="10">
        <f>reform_new3!I159/1000</f>
        <v>1040971.56009765</v>
      </c>
      <c r="E162" s="10">
        <f t="shared" si="4"/>
        <v>37391.218097650097</v>
      </c>
      <c r="G162" s="10">
        <f>reform_curr!H159/1000</f>
        <v>1255.3374205136001</v>
      </c>
      <c r="H162" s="10">
        <f>reform_curr!I159/1000</f>
        <v>1468.74477957812</v>
      </c>
      <c r="I162" s="10">
        <f>reform_curr!J159/1000</f>
        <v>2724.0821862223697</v>
      </c>
      <c r="K162" s="10">
        <f>reform_new3!J159/1000</f>
        <v>1125.1490941012498</v>
      </c>
      <c r="L162" s="10">
        <f>reform_new3!K159/1000</f>
        <v>1316.4244355766</v>
      </c>
      <c r="M162" s="10">
        <f>reform_new3!L159/1000</f>
        <v>2441.57353016263</v>
      </c>
      <c r="O162" s="10">
        <f t="shared" si="5"/>
        <v>282.50865605973968</v>
      </c>
    </row>
    <row r="163" spans="1:15" ht="20" customHeight="1">
      <c r="A163" s="5">
        <f>reform_curr!A160</f>
        <v>295</v>
      </c>
      <c r="B163" s="5" t="str">
        <f>reform_curr!B160</f>
        <v>Horgen</v>
      </c>
      <c r="C163" s="10">
        <f>reform_curr!G160/1000</f>
        <v>5992598.9912079405</v>
      </c>
      <c r="D163" s="10">
        <f>reform_new3!I160/1000</f>
        <v>6274929.0071201092</v>
      </c>
      <c r="E163" s="10">
        <f t="shared" si="4"/>
        <v>282330.01591216866</v>
      </c>
      <c r="G163" s="10">
        <f>reform_curr!H160/1000</f>
        <v>9471.8267232271301</v>
      </c>
      <c r="H163" s="10">
        <f>reform_curr!I160/1000</f>
        <v>8240.4892656741504</v>
      </c>
      <c r="I163" s="10">
        <f>reform_curr!J160/1000</f>
        <v>17712.316007479898</v>
      </c>
      <c r="K163" s="10">
        <f>reform_new3!J160/1000</f>
        <v>8093.3270710012994</v>
      </c>
      <c r="L163" s="10">
        <f>reform_new3!K160/1000</f>
        <v>7041.1945685711507</v>
      </c>
      <c r="M163" s="10">
        <f>reform_new3!L160/1000</f>
        <v>15134.5216553109</v>
      </c>
      <c r="O163" s="10">
        <f t="shared" si="5"/>
        <v>2577.7943521689976</v>
      </c>
    </row>
    <row r="164" spans="1:15" ht="20" customHeight="1">
      <c r="A164" s="5">
        <f>reform_curr!A161</f>
        <v>296</v>
      </c>
      <c r="B164" s="5" t="str">
        <f>reform_curr!B161</f>
        <v>Illnau-Effretikon</v>
      </c>
      <c r="C164" s="10">
        <f>reform_curr!G161/1000</f>
        <v>3153652.8711748798</v>
      </c>
      <c r="D164" s="10">
        <f>reform_new3!I161/1000</f>
        <v>3277660.7990798303</v>
      </c>
      <c r="E164" s="10">
        <f t="shared" si="4"/>
        <v>124007.92790495045</v>
      </c>
      <c r="G164" s="10">
        <f>reform_curr!H161/1000</f>
        <v>4127.8321179679506</v>
      </c>
      <c r="H164" s="10">
        <f>reform_curr!I161/1000</f>
        <v>4540.6153142797302</v>
      </c>
      <c r="I164" s="10">
        <f>reform_curr!J161/1000</f>
        <v>8668.4474594909007</v>
      </c>
      <c r="K164" s="10">
        <f>reform_new3!J161/1000</f>
        <v>3635.2128704152296</v>
      </c>
      <c r="L164" s="10">
        <f>reform_new3!K161/1000</f>
        <v>3998.7341636347901</v>
      </c>
      <c r="M164" s="10">
        <f>reform_new3!L161/1000</f>
        <v>7633.9470301152296</v>
      </c>
      <c r="O164" s="10">
        <f t="shared" si="5"/>
        <v>1034.500429375671</v>
      </c>
    </row>
    <row r="165" spans="1:15" ht="20" customHeight="1">
      <c r="A165" s="5">
        <f>reform_curr!A162</f>
        <v>297</v>
      </c>
      <c r="B165" s="5" t="str">
        <f>reform_curr!B162</f>
        <v>Bauma</v>
      </c>
      <c r="C165" s="10">
        <f>reform_curr!G162/1000</f>
        <v>856009.34221429902</v>
      </c>
      <c r="D165" s="10">
        <f>reform_new3!I162/1000</f>
        <v>882423.48858911102</v>
      </c>
      <c r="E165" s="10">
        <f t="shared" si="4"/>
        <v>26414.146374812</v>
      </c>
      <c r="G165" s="10">
        <f>reform_curr!H162/1000</f>
        <v>953.43453805825402</v>
      </c>
      <c r="H165" s="10">
        <f>reform_curr!I162/1000</f>
        <v>1144.12144732971</v>
      </c>
      <c r="I165" s="10">
        <f>reform_curr!J162/1000</f>
        <v>2097.5559774161802</v>
      </c>
      <c r="K165" s="10">
        <f>reform_new3!J162/1000</f>
        <v>846.81983595231111</v>
      </c>
      <c r="L165" s="10">
        <f>reform_new3!K162/1000</f>
        <v>1016.1838033479399</v>
      </c>
      <c r="M165" s="10">
        <f>reform_new3!L162/1000</f>
        <v>1863.00364361417</v>
      </c>
      <c r="O165" s="10">
        <f t="shared" si="5"/>
        <v>234.55233380201025</v>
      </c>
    </row>
    <row r="166" spans="1:15" ht="20" customHeight="1">
      <c r="A166" s="5">
        <f>reform_curr!A163</f>
        <v>298</v>
      </c>
      <c r="B166" s="5" t="str">
        <f>reform_curr!B163</f>
        <v>Wiesendangen</v>
      </c>
      <c r="C166" s="10">
        <f>reform_curr!G163/1000</f>
        <v>1589273.6718846799</v>
      </c>
      <c r="D166" s="10">
        <f>reform_new3!I163/1000</f>
        <v>1637516.2306613701</v>
      </c>
      <c r="E166" s="10">
        <f t="shared" si="4"/>
        <v>48242.558776690159</v>
      </c>
      <c r="G166" s="10">
        <f>reform_curr!H163/1000</f>
        <v>1887.1786602878401</v>
      </c>
      <c r="H166" s="10">
        <f>reform_curr!I163/1000</f>
        <v>1698.4608031477601</v>
      </c>
      <c r="I166" s="10">
        <f>reform_curr!J163/1000</f>
        <v>3585.6394534637298</v>
      </c>
      <c r="K166" s="10">
        <f>reform_new3!J163/1000</f>
        <v>1716.7362192903001</v>
      </c>
      <c r="L166" s="10">
        <f>reform_new3!K163/1000</f>
        <v>1545.0625930886799</v>
      </c>
      <c r="M166" s="10">
        <f>reform_new3!L163/1000</f>
        <v>3261.79881427079</v>
      </c>
      <c r="O166" s="10">
        <f t="shared" si="5"/>
        <v>323.84063919293976</v>
      </c>
    </row>
    <row r="167" spans="1:15" ht="20" customHeight="1">
      <c r="A167" s="11" t="s">
        <v>176</v>
      </c>
      <c r="B167" s="11"/>
      <c r="C167" s="12">
        <f>FLOOR(MIN(C5:C166),1)</f>
        <v>71136</v>
      </c>
      <c r="D167" s="12">
        <f>FLOOR(MIN(D5:D166),1)</f>
        <v>74391</v>
      </c>
      <c r="E167" s="12">
        <f>FLOOR(MIN(E5:E166),1)</f>
        <v>407</v>
      </c>
      <c r="F167" s="12"/>
      <c r="G167" s="12">
        <f>FLOOR(MIN(G5:G166),1)</f>
        <v>74</v>
      </c>
      <c r="H167" s="12">
        <f>FLOOR(MIN(H5:H166),1)</f>
        <v>86</v>
      </c>
      <c r="I167" s="12">
        <f>FLOOR(MIN(I5:I166),1)</f>
        <v>161</v>
      </c>
      <c r="J167" s="12"/>
      <c r="K167" s="12">
        <f>FLOOR(MIN(K5:K166),1)</f>
        <v>69</v>
      </c>
      <c r="L167" s="12">
        <f>FLOOR(MIN(L5:L166),1)</f>
        <v>80</v>
      </c>
      <c r="M167" s="12">
        <f>FLOOR(MIN(M5:M166),1)</f>
        <v>150</v>
      </c>
      <c r="N167" s="12"/>
      <c r="O167" s="12">
        <f>FLOOR(MIN(O5:O166),1)</f>
        <v>10</v>
      </c>
    </row>
    <row r="168" spans="1:15" ht="20" customHeight="1">
      <c r="A168" s="13" t="s">
        <v>177</v>
      </c>
      <c r="B168" s="13"/>
      <c r="C168" s="14">
        <f>CEILING(MAX(C5:C166),1)</f>
        <v>93819661</v>
      </c>
      <c r="D168" s="14">
        <f>CEILING(MAX(D5:D166),1)</f>
        <v>99819787</v>
      </c>
      <c r="E168" s="14">
        <f>CEILING(MAX(E5:E166),1)</f>
        <v>6000127</v>
      </c>
      <c r="F168" s="14"/>
      <c r="G168" s="14">
        <f>CEILING(MAX(G5:G166),1)</f>
        <v>162676</v>
      </c>
      <c r="H168" s="14">
        <f>CEILING(MAX(H5:H166),1)</f>
        <v>193585</v>
      </c>
      <c r="I168" s="14">
        <f>CEILING(MAX(I5:I166),1)</f>
        <v>356261</v>
      </c>
      <c r="J168" s="14"/>
      <c r="K168" s="14">
        <f>CEILING(MAX(K5:K166),1)</f>
        <v>136293</v>
      </c>
      <c r="L168" s="14">
        <f>CEILING(MAX(L5:L166),1)</f>
        <v>162189</v>
      </c>
      <c r="M168" s="14">
        <f>CEILING(MAX(M5:M166),1)</f>
        <v>298481</v>
      </c>
      <c r="N168" s="14"/>
      <c r="O168" s="14">
        <f>CEILING(MAX(O5:O166),1)</f>
        <v>57780</v>
      </c>
    </row>
    <row r="169" spans="1:15" ht="20" customHeight="1">
      <c r="A169" s="15" t="s">
        <v>167</v>
      </c>
      <c r="B169" s="15"/>
      <c r="C169" s="16">
        <f>SUM(C5:C166)</f>
        <v>417083312.40640879</v>
      </c>
      <c r="D169" s="16">
        <f>SUM(D5:D166)</f>
        <v>441192499.12661105</v>
      </c>
      <c r="E169" s="16">
        <f>SUM(E5:E166)</f>
        <v>24109186.720202405</v>
      </c>
      <c r="F169" s="4"/>
      <c r="G169" s="16">
        <f>SUM(G5:G166)</f>
        <v>739001.34338266274</v>
      </c>
      <c r="H169" s="16">
        <f t="shared" ref="H169:I169" si="6">SUM(H5:H166)</f>
        <v>725416.35085653095</v>
      </c>
      <c r="I169" s="16">
        <f t="shared" si="6"/>
        <v>1464417.6953486768</v>
      </c>
      <c r="J169" s="4"/>
      <c r="K169" s="16">
        <f>SUM(K5:K166)</f>
        <v>611199.13754346757</v>
      </c>
      <c r="L169" s="16">
        <f t="shared" ref="L169:M169" si="7">SUM(L5:L166)</f>
        <v>604633.31076433649</v>
      </c>
      <c r="M169" s="16">
        <f t="shared" si="7"/>
        <v>1215832.4496629857</v>
      </c>
      <c r="N169" s="4"/>
      <c r="O169" s="16">
        <f t="shared" ref="O169" si="8">I169-M169</f>
        <v>248585.24568569101</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K2:M2"/>
    <mergeCell ref="A170:O170"/>
    <mergeCell ref="C2:E2"/>
    <mergeCell ref="G2:I2"/>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2C44-F9FE-274D-ADEE-5912B653422C}">
  <dimension ref="A1:O170"/>
  <sheetViews>
    <sheetView zoomScale="110" zoomScaleNormal="110" workbookViewId="0">
      <pane ySplit="4" topLeftCell="A5" activePane="bottomLeft" state="frozenSplit"/>
      <selection activeCell="G167" sqref="G167:H167"/>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265</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reform_new3!N2/1000</f>
        <v>1078312.4244492098</v>
      </c>
      <c r="E5" s="10">
        <f>D5-C5</f>
        <v>132460.28514191671</v>
      </c>
      <c r="G5" s="10">
        <f>reform_curr!H2/1000</f>
        <v>1727.09316224348</v>
      </c>
      <c r="H5" s="10">
        <f>reform_curr!I2/1000</f>
        <v>1640.7385050550399</v>
      </c>
      <c r="I5" s="10">
        <f>reform_curr!J2/1000</f>
        <v>3367.8316627818299</v>
      </c>
      <c r="K5" s="10">
        <f>reform_new3!O2/1000</f>
        <v>1603.5112571729201</v>
      </c>
      <c r="L5" s="10">
        <f>reform_new3!P2/1000</f>
        <v>1523.33569440627</v>
      </c>
      <c r="M5" s="10">
        <f>reform_new3!Q2/1000</f>
        <v>3126.8469620473597</v>
      </c>
      <c r="O5" s="10">
        <f>I5-M5</f>
        <v>240.98470073447015</v>
      </c>
    </row>
    <row r="6" spans="1:15" ht="20" customHeight="1">
      <c r="A6" s="5">
        <f>reform_curr!A3</f>
        <v>2</v>
      </c>
      <c r="B6" s="5" t="str">
        <f>reform_curr!B3</f>
        <v>Affoltern am Albis</v>
      </c>
      <c r="C6" s="10">
        <f>reform_curr!G3/1000</f>
        <v>1984044.34466122</v>
      </c>
      <c r="D6" s="10">
        <f>reform_new3!N3/1000</f>
        <v>2146214.6923603499</v>
      </c>
      <c r="E6" s="10">
        <f t="shared" ref="E6:E69" si="0">D6-C6</f>
        <v>162170.34769912995</v>
      </c>
      <c r="G6" s="10">
        <f>reform_curr!H3/1000</f>
        <v>2280.94461506161</v>
      </c>
      <c r="H6" s="10">
        <f>reform_curr!I3/1000</f>
        <v>2828.3713286546904</v>
      </c>
      <c r="I6" s="10">
        <f>reform_curr!J3/1000</f>
        <v>5109.3159389430793</v>
      </c>
      <c r="K6" s="10">
        <f>reform_new3!O3/1000</f>
        <v>2275.1079697571499</v>
      </c>
      <c r="L6" s="10">
        <f>reform_new3!P3/1000</f>
        <v>2821.1338800348999</v>
      </c>
      <c r="M6" s="10">
        <f>reform_new3!Q3/1000</f>
        <v>5096.24185073843</v>
      </c>
      <c r="O6" s="10">
        <f t="shared" ref="O6:O69" si="1">I6-M6</f>
        <v>13.074088204649343</v>
      </c>
    </row>
    <row r="7" spans="1:15" ht="20" customHeight="1">
      <c r="A7" s="5">
        <f>reform_curr!A4</f>
        <v>3</v>
      </c>
      <c r="B7" s="5" t="str">
        <f>reform_curr!B4</f>
        <v>Bonstetten</v>
      </c>
      <c r="C7" s="10">
        <f>reform_curr!G4/1000</f>
        <v>1115871.91697149</v>
      </c>
      <c r="D7" s="10">
        <f>reform_new3!N4/1000</f>
        <v>1183343.6521874999</v>
      </c>
      <c r="E7" s="10">
        <f t="shared" si="0"/>
        <v>67471.735216009896</v>
      </c>
      <c r="G7" s="10">
        <f>reform_curr!H4/1000</f>
        <v>1230.5401991485298</v>
      </c>
      <c r="H7" s="10">
        <f>reform_curr!I4/1000</f>
        <v>1341.2888139594199</v>
      </c>
      <c r="I7" s="10">
        <f>reform_curr!J4/1000</f>
        <v>2571.82901388645</v>
      </c>
      <c r="K7" s="10">
        <f>reform_new3!O4/1000</f>
        <v>1201.5702148256901</v>
      </c>
      <c r="L7" s="10">
        <f>reform_new3!P4/1000</f>
        <v>1309.71153216674</v>
      </c>
      <c r="M7" s="10">
        <f>reform_new3!Q4/1000</f>
        <v>2511.2817552378096</v>
      </c>
      <c r="O7" s="10">
        <f t="shared" si="1"/>
        <v>60.547258648640309</v>
      </c>
    </row>
    <row r="8" spans="1:15" ht="20" customHeight="1">
      <c r="A8" s="5">
        <f>reform_curr!A5</f>
        <v>4</v>
      </c>
      <c r="B8" s="5" t="str">
        <f>reform_curr!B5</f>
        <v>Hausen am Albis</v>
      </c>
      <c r="C8" s="10">
        <f>reform_curr!G5/1000</f>
        <v>940815.42176605703</v>
      </c>
      <c r="D8" s="10">
        <f>reform_new3!N5/1000</f>
        <v>1027239.78048242</v>
      </c>
      <c r="E8" s="10">
        <f t="shared" si="0"/>
        <v>86424.358716362971</v>
      </c>
      <c r="G8" s="10">
        <f>reform_curr!H5/1000</f>
        <v>1237.31857046083</v>
      </c>
      <c r="H8" s="10">
        <f>reform_curr!I5/1000</f>
        <v>1385.79679961431</v>
      </c>
      <c r="I8" s="10">
        <f>reform_curr!J5/1000</f>
        <v>2623.1153547486501</v>
      </c>
      <c r="K8" s="10">
        <f>reform_new3!O5/1000</f>
        <v>1206.9931146750398</v>
      </c>
      <c r="L8" s="10">
        <f>reform_new3!P5/1000</f>
        <v>1351.83228923721</v>
      </c>
      <c r="M8" s="10">
        <f>reform_new3!Q5/1000</f>
        <v>2558.8253954001102</v>
      </c>
      <c r="O8" s="10">
        <f t="shared" si="1"/>
        <v>64.289959348539924</v>
      </c>
    </row>
    <row r="9" spans="1:15" ht="20" customHeight="1">
      <c r="A9" s="5">
        <f>reform_curr!A6</f>
        <v>5</v>
      </c>
      <c r="B9" s="5" t="str">
        <f>reform_curr!B6</f>
        <v>Hedingen</v>
      </c>
      <c r="C9" s="10">
        <f>reform_curr!G6/1000</f>
        <v>937159.37170354498</v>
      </c>
      <c r="D9" s="10">
        <f>reform_new3!N6/1000</f>
        <v>1018687.0841914001</v>
      </c>
      <c r="E9" s="10">
        <f t="shared" si="0"/>
        <v>81527.712487855111</v>
      </c>
      <c r="G9" s="10">
        <f>reform_curr!H6/1000</f>
        <v>1217.14907203191</v>
      </c>
      <c r="H9" s="10">
        <f>reform_curr!I6/1000</f>
        <v>1278.0065167405601</v>
      </c>
      <c r="I9" s="10">
        <f>reform_curr!J6/1000</f>
        <v>2495.1555843865804</v>
      </c>
      <c r="K9" s="10">
        <f>reform_new3!O6/1000</f>
        <v>1179.0035829544702</v>
      </c>
      <c r="L9" s="10">
        <f>reform_new3!P6/1000</f>
        <v>1237.9537635056499</v>
      </c>
      <c r="M9" s="10">
        <f>reform_new3!Q6/1000</f>
        <v>2416.9573363982804</v>
      </c>
      <c r="O9" s="10">
        <f t="shared" si="1"/>
        <v>78.198247988299954</v>
      </c>
    </row>
    <row r="10" spans="1:15" ht="20" customHeight="1">
      <c r="A10" s="5">
        <f>reform_curr!A7</f>
        <v>6</v>
      </c>
      <c r="B10" s="5" t="str">
        <f>reform_curr!B7</f>
        <v>Kappel am Albis</v>
      </c>
      <c r="C10" s="10">
        <f>reform_curr!G7/1000</f>
        <v>261655.58499999999</v>
      </c>
      <c r="D10" s="10">
        <f>reform_new3!N7/1000</f>
        <v>280503.74098535103</v>
      </c>
      <c r="E10" s="10">
        <f t="shared" si="0"/>
        <v>18848.155985351041</v>
      </c>
      <c r="G10" s="10">
        <f>reform_curr!H7/1000</f>
        <v>303.96140508991397</v>
      </c>
      <c r="H10" s="10">
        <f>reform_curr!I7/1000</f>
        <v>310.04063255620002</v>
      </c>
      <c r="I10" s="10">
        <f>reform_curr!J7/1000</f>
        <v>614.00203972959491</v>
      </c>
      <c r="K10" s="10">
        <f>reform_new3!O7/1000</f>
        <v>301.91914471710396</v>
      </c>
      <c r="L10" s="10">
        <f>reform_new3!P7/1000</f>
        <v>307.95752509722803</v>
      </c>
      <c r="M10" s="10">
        <f>reform_new3!Q7/1000</f>
        <v>609.87666913835699</v>
      </c>
      <c r="O10" s="10">
        <f t="shared" si="1"/>
        <v>4.1253705912379246</v>
      </c>
    </row>
    <row r="11" spans="1:15" ht="20" customHeight="1">
      <c r="A11" s="5">
        <f>reform_curr!A8</f>
        <v>7</v>
      </c>
      <c r="B11" s="5" t="str">
        <f>reform_curr!B8</f>
        <v>Knonau</v>
      </c>
      <c r="C11" s="10">
        <f>reform_curr!G8/1000</f>
        <v>378370.11815181602</v>
      </c>
      <c r="D11" s="10">
        <f>reform_new3!N8/1000</f>
        <v>397224.91176220699</v>
      </c>
      <c r="E11" s="10">
        <f t="shared" si="0"/>
        <v>18854.793610390974</v>
      </c>
      <c r="G11" s="10">
        <f>reform_curr!H8/1000</f>
        <v>367.47825879454604</v>
      </c>
      <c r="H11" s="10">
        <f>reform_curr!I8/1000</f>
        <v>411.575649135172</v>
      </c>
      <c r="I11" s="10">
        <f>reform_curr!J8/1000</f>
        <v>779.05390406274796</v>
      </c>
      <c r="K11" s="10">
        <f>reform_new3!O8/1000</f>
        <v>363.953450963666</v>
      </c>
      <c r="L11" s="10">
        <f>reform_new3!P8/1000</f>
        <v>407.62786466597402</v>
      </c>
      <c r="M11" s="10">
        <f>reform_new3!Q8/1000</f>
        <v>771.58131927005297</v>
      </c>
      <c r="O11" s="10">
        <f t="shared" si="1"/>
        <v>7.4725847926949882</v>
      </c>
    </row>
    <row r="12" spans="1:15" ht="20" customHeight="1">
      <c r="A12" s="5">
        <f>reform_curr!A9</f>
        <v>8</v>
      </c>
      <c r="B12" s="5" t="str">
        <f>reform_curr!B9</f>
        <v>Maschwanden</v>
      </c>
      <c r="C12" s="10">
        <f>reform_curr!G9/1000</f>
        <v>138792.716607435</v>
      </c>
      <c r="D12" s="10">
        <f>reform_new3!N9/1000</f>
        <v>148803.13353906199</v>
      </c>
      <c r="E12" s="10">
        <f t="shared" si="0"/>
        <v>10010.416931626998</v>
      </c>
      <c r="G12" s="10">
        <f>reform_curr!H9/1000</f>
        <v>153.83613880383902</v>
      </c>
      <c r="H12" s="10">
        <f>reform_curr!I9/1000</f>
        <v>199.98698019480699</v>
      </c>
      <c r="I12" s="10">
        <f>reform_curr!J9/1000</f>
        <v>353.82312038636201</v>
      </c>
      <c r="K12" s="10">
        <f>reform_new3!O9/1000</f>
        <v>152.280585412085</v>
      </c>
      <c r="L12" s="10">
        <f>reform_new3!P9/1000</f>
        <v>197.964757477983</v>
      </c>
      <c r="M12" s="10">
        <f>reform_new3!Q9/1000</f>
        <v>350.24534686762001</v>
      </c>
      <c r="O12" s="10">
        <f t="shared" si="1"/>
        <v>3.5777735187419921</v>
      </c>
    </row>
    <row r="13" spans="1:15" ht="20" customHeight="1">
      <c r="A13" s="5">
        <f>reform_curr!A10</f>
        <v>9</v>
      </c>
      <c r="B13" s="5" t="str">
        <f>reform_curr!B10</f>
        <v>Mettmenstetten</v>
      </c>
      <c r="C13" s="10">
        <f>reform_curr!G10/1000</f>
        <v>1434735.79196396</v>
      </c>
      <c r="D13" s="10">
        <f>reform_new3!N10/1000</f>
        <v>1601484.14457812</v>
      </c>
      <c r="E13" s="10">
        <f t="shared" si="0"/>
        <v>166748.35261415993</v>
      </c>
      <c r="G13" s="10">
        <f>reform_curr!H10/1000</f>
        <v>2316.10643257123</v>
      </c>
      <c r="H13" s="10">
        <f>reform_curr!I10/1000</f>
        <v>2292.94536465889</v>
      </c>
      <c r="I13" s="10">
        <f>reform_curr!J10/1000</f>
        <v>4609.0517879458603</v>
      </c>
      <c r="K13" s="10">
        <f>reform_new3!O10/1000</f>
        <v>2136.0665124985503</v>
      </c>
      <c r="L13" s="10">
        <f>reform_new3!P10/1000</f>
        <v>2114.7058480516603</v>
      </c>
      <c r="M13" s="10">
        <f>reform_new3!Q10/1000</f>
        <v>4250.7723316128804</v>
      </c>
      <c r="O13" s="10">
        <f t="shared" si="1"/>
        <v>358.27945633297986</v>
      </c>
    </row>
    <row r="14" spans="1:15" ht="20" customHeight="1">
      <c r="A14" s="5">
        <f>reform_curr!A11</f>
        <v>10</v>
      </c>
      <c r="B14" s="5" t="str">
        <f>reform_curr!B11</f>
        <v>Obfelden</v>
      </c>
      <c r="C14" s="10">
        <f>reform_curr!G11/1000</f>
        <v>961941.12502005394</v>
      </c>
      <c r="D14" s="10">
        <f>reform_new3!N11/1000</f>
        <v>1022861.03266601</v>
      </c>
      <c r="E14" s="10">
        <f t="shared" si="0"/>
        <v>60919.907645956031</v>
      </c>
      <c r="G14" s="10">
        <f>reform_curr!H11/1000</f>
        <v>1036.52321432235</v>
      </c>
      <c r="H14" s="10">
        <f>reform_curr!I11/1000</f>
        <v>1254.1930855363</v>
      </c>
      <c r="I14" s="10">
        <f>reform_curr!J11/1000</f>
        <v>2290.7163006508299</v>
      </c>
      <c r="K14" s="10">
        <f>reform_new3!O11/1000</f>
        <v>1020.4958343873</v>
      </c>
      <c r="L14" s="10">
        <f>reform_new3!P11/1000</f>
        <v>1234.7999545436201</v>
      </c>
      <c r="M14" s="10">
        <f>reform_new3!Q11/1000</f>
        <v>2255.2957918411698</v>
      </c>
      <c r="O14" s="10">
        <f t="shared" si="1"/>
        <v>35.420508809660078</v>
      </c>
    </row>
    <row r="15" spans="1:15" ht="20" customHeight="1">
      <c r="A15" s="5">
        <f>reform_curr!A12</f>
        <v>11</v>
      </c>
      <c r="B15" s="5" t="str">
        <f>reform_curr!B12</f>
        <v>Ottenbach</v>
      </c>
      <c r="C15" s="10">
        <f>reform_curr!G12/1000</f>
        <v>669297.32025615592</v>
      </c>
      <c r="D15" s="10">
        <f>reform_new3!N12/1000</f>
        <v>729336.22824218706</v>
      </c>
      <c r="E15" s="10">
        <f t="shared" si="0"/>
        <v>60038.907986031147</v>
      </c>
      <c r="G15" s="10">
        <f>reform_curr!H12/1000</f>
        <v>856.36390683388697</v>
      </c>
      <c r="H15" s="10">
        <f>reform_curr!I12/1000</f>
        <v>1001.94577738547</v>
      </c>
      <c r="I15" s="10">
        <f>reform_curr!J12/1000</f>
        <v>1858.3096911867801</v>
      </c>
      <c r="K15" s="10">
        <f>reform_new3!O12/1000</f>
        <v>836.34943146839703</v>
      </c>
      <c r="L15" s="10">
        <f>reform_new3!P12/1000</f>
        <v>978.52884290954398</v>
      </c>
      <c r="M15" s="10">
        <f>reform_new3!Q12/1000</f>
        <v>1814.87827978462</v>
      </c>
      <c r="O15" s="10">
        <f t="shared" si="1"/>
        <v>43.431411402160165</v>
      </c>
    </row>
    <row r="16" spans="1:15" ht="20" customHeight="1">
      <c r="A16" s="5">
        <f>reform_curr!A13</f>
        <v>12</v>
      </c>
      <c r="B16" s="5" t="str">
        <f>reform_curr!B13</f>
        <v>Rifferswil</v>
      </c>
      <c r="C16" s="10">
        <f>reform_curr!G13/1000</f>
        <v>299738.46001888503</v>
      </c>
      <c r="D16" s="10">
        <f>reform_new3!N13/1000</f>
        <v>336369.88674023404</v>
      </c>
      <c r="E16" s="10">
        <f t="shared" si="0"/>
        <v>36631.426721349009</v>
      </c>
      <c r="G16" s="10">
        <f>reform_curr!H13/1000</f>
        <v>446.23682339218203</v>
      </c>
      <c r="H16" s="10">
        <f>reform_curr!I13/1000</f>
        <v>571.18313324406699</v>
      </c>
      <c r="I16" s="10">
        <f>reform_curr!J13/1000</f>
        <v>1017.4199522715201</v>
      </c>
      <c r="K16" s="10">
        <f>reform_new3!O13/1000</f>
        <v>433.14188240137702</v>
      </c>
      <c r="L16" s="10">
        <f>reform_new3!P13/1000</f>
        <v>554.42160672163902</v>
      </c>
      <c r="M16" s="10">
        <f>reform_new3!Q13/1000</f>
        <v>987.56348491132201</v>
      </c>
      <c r="O16" s="10">
        <f t="shared" si="1"/>
        <v>29.856467360198053</v>
      </c>
    </row>
    <row r="17" spans="1:15" ht="20" customHeight="1">
      <c r="A17" s="5">
        <f>reform_curr!A14</f>
        <v>13</v>
      </c>
      <c r="B17" s="5" t="str">
        <f>reform_curr!B14</f>
        <v>Stallikon</v>
      </c>
      <c r="C17" s="10">
        <f>reform_curr!G14/1000</f>
        <v>1023238.8372755001</v>
      </c>
      <c r="D17" s="10">
        <f>reform_new3!N14/1000</f>
        <v>1124246.75504541</v>
      </c>
      <c r="E17" s="10">
        <f t="shared" si="0"/>
        <v>101007.91776990995</v>
      </c>
      <c r="G17" s="10">
        <f>reform_curr!H14/1000</f>
        <v>1460.3659289618699</v>
      </c>
      <c r="H17" s="10">
        <f>reform_curr!I14/1000</f>
        <v>1474.96958051154</v>
      </c>
      <c r="I17" s="10">
        <f>reform_curr!J14/1000</f>
        <v>2935.3355197517203</v>
      </c>
      <c r="K17" s="10">
        <f>reform_new3!O14/1000</f>
        <v>1412.1207420252101</v>
      </c>
      <c r="L17" s="10">
        <f>reform_new3!P14/1000</f>
        <v>1426.2419464980699</v>
      </c>
      <c r="M17" s="10">
        <f>reform_new3!Q14/1000</f>
        <v>2838.3626885581502</v>
      </c>
      <c r="O17" s="10">
        <f t="shared" si="1"/>
        <v>96.972831193570073</v>
      </c>
    </row>
    <row r="18" spans="1:15" ht="20" customHeight="1">
      <c r="A18" s="5">
        <f>reform_curr!A15</f>
        <v>14</v>
      </c>
      <c r="B18" s="5" t="str">
        <f>reform_curr!B15</f>
        <v>Wettswil am Albis</v>
      </c>
      <c r="C18" s="10">
        <f>reform_curr!G15/1000</f>
        <v>2264198.82719609</v>
      </c>
      <c r="D18" s="10">
        <f>reform_new3!N15/1000</f>
        <v>2549962.94121191</v>
      </c>
      <c r="E18" s="10">
        <f t="shared" si="0"/>
        <v>285764.11401581997</v>
      </c>
      <c r="G18" s="10">
        <f>reform_curr!H15/1000</f>
        <v>4080.92254981732</v>
      </c>
      <c r="H18" s="10">
        <f>reform_curr!I15/1000</f>
        <v>3468.7841386772902</v>
      </c>
      <c r="I18" s="10">
        <f>reform_curr!J15/1000</f>
        <v>7549.7066775434605</v>
      </c>
      <c r="K18" s="10">
        <f>reform_new3!O15/1000</f>
        <v>3726.5302355317299</v>
      </c>
      <c r="L18" s="10">
        <f>reform_new3!P15/1000</f>
        <v>3167.55068759809</v>
      </c>
      <c r="M18" s="10">
        <f>reform_new3!Q15/1000</f>
        <v>6894.0809260505102</v>
      </c>
      <c r="O18" s="10">
        <f t="shared" si="1"/>
        <v>655.62575149295026</v>
      </c>
    </row>
    <row r="19" spans="1:15" ht="20" customHeight="1">
      <c r="A19" s="5">
        <f>reform_curr!A16</f>
        <v>21</v>
      </c>
      <c r="B19" s="5" t="str">
        <f>reform_curr!B16</f>
        <v>Adlikon</v>
      </c>
      <c r="C19" s="10">
        <f>reform_curr!G16/1000</f>
        <v>173316.11499999999</v>
      </c>
      <c r="D19" s="10">
        <f>reform_new3!N16/1000</f>
        <v>188956.711695312</v>
      </c>
      <c r="E19" s="10">
        <f t="shared" si="0"/>
        <v>15640.596695312008</v>
      </c>
      <c r="G19" s="10">
        <f>reform_curr!H16/1000</f>
        <v>214.89264913034401</v>
      </c>
      <c r="H19" s="10">
        <f>reform_curr!I16/1000</f>
        <v>258.94564484715403</v>
      </c>
      <c r="I19" s="10">
        <f>reform_curr!J16/1000</f>
        <v>473.83829292392704</v>
      </c>
      <c r="K19" s="10">
        <f>reform_new3!O16/1000</f>
        <v>209.29766932129797</v>
      </c>
      <c r="L19" s="10">
        <f>reform_new3!P16/1000</f>
        <v>252.20368876385598</v>
      </c>
      <c r="M19" s="10">
        <f>reform_new3!Q16/1000</f>
        <v>461.501357848167</v>
      </c>
      <c r="O19" s="10">
        <f t="shared" si="1"/>
        <v>12.336935075760039</v>
      </c>
    </row>
    <row r="20" spans="1:15" ht="20" customHeight="1">
      <c r="A20" s="5">
        <f>reform_curr!A17</f>
        <v>22</v>
      </c>
      <c r="B20" s="5" t="str">
        <f>reform_curr!B17</f>
        <v>Benken (ZH)</v>
      </c>
      <c r="C20" s="10">
        <f>reform_curr!G17/1000</f>
        <v>186750.94399999999</v>
      </c>
      <c r="D20" s="10">
        <f>reform_new3!N17/1000</f>
        <v>201416.439828125</v>
      </c>
      <c r="E20" s="10">
        <f t="shared" si="0"/>
        <v>14665.495828125015</v>
      </c>
      <c r="G20" s="10">
        <f>reform_curr!H17/1000</f>
        <v>231.140305556774</v>
      </c>
      <c r="H20" s="10">
        <f>reform_curr!I17/1000</f>
        <v>263.49995126914905</v>
      </c>
      <c r="I20" s="10">
        <f>reform_curr!J17/1000</f>
        <v>494.64025786495199</v>
      </c>
      <c r="K20" s="10">
        <f>reform_new3!O17/1000</f>
        <v>219.28869302379999</v>
      </c>
      <c r="L20" s="10">
        <f>reform_new3!P17/1000</f>
        <v>249.989108766377</v>
      </c>
      <c r="M20" s="10">
        <f>reform_new3!Q17/1000</f>
        <v>469.27780999517398</v>
      </c>
      <c r="O20" s="10">
        <f t="shared" si="1"/>
        <v>25.362447869778009</v>
      </c>
    </row>
    <row r="21" spans="1:15" ht="20" customHeight="1">
      <c r="A21" s="5">
        <f>reform_curr!A18</f>
        <v>23</v>
      </c>
      <c r="B21" s="5" t="str">
        <f>reform_curr!B18</f>
        <v>Berg am Irchel</v>
      </c>
      <c r="C21" s="10">
        <f>reform_curr!G18/1000</f>
        <v>584383.15099999995</v>
      </c>
      <c r="D21" s="10">
        <f>reform_new3!N18/1000</f>
        <v>695779.17244531203</v>
      </c>
      <c r="E21" s="10">
        <f t="shared" si="0"/>
        <v>111396.02144531207</v>
      </c>
      <c r="G21" s="10">
        <f>reform_curr!H18/1000</f>
        <v>1427.27958203709</v>
      </c>
      <c r="H21" s="10">
        <f>reform_curr!I18/1000</f>
        <v>1398.7339927824401</v>
      </c>
      <c r="I21" s="10">
        <f>reform_curr!J18/1000</f>
        <v>2826.0135757932599</v>
      </c>
      <c r="K21" s="10">
        <f>reform_new3!O18/1000</f>
        <v>1218.8266062785501</v>
      </c>
      <c r="L21" s="10">
        <f>reform_new3!P18/1000</f>
        <v>1194.4501057223501</v>
      </c>
      <c r="M21" s="10">
        <f>reform_new3!Q18/1000</f>
        <v>2413.2767741245598</v>
      </c>
      <c r="O21" s="10">
        <f t="shared" si="1"/>
        <v>412.73680166870008</v>
      </c>
    </row>
    <row r="22" spans="1:15" ht="20" customHeight="1">
      <c r="A22" s="5">
        <f>reform_curr!A19</f>
        <v>24</v>
      </c>
      <c r="B22" s="5" t="str">
        <f>reform_curr!B19</f>
        <v>Buch am Irchel</v>
      </c>
      <c r="C22" s="10">
        <f>reform_curr!G19/1000</f>
        <v>214913.19292372701</v>
      </c>
      <c r="D22" s="10">
        <f>reform_new3!N19/1000</f>
        <v>228895.917527343</v>
      </c>
      <c r="E22" s="10">
        <f t="shared" si="0"/>
        <v>13982.724603615992</v>
      </c>
      <c r="G22" s="10">
        <f>reform_curr!H19/1000</f>
        <v>229.158530289173</v>
      </c>
      <c r="H22" s="10">
        <f>reform_curr!I19/1000</f>
        <v>242.908042515754</v>
      </c>
      <c r="I22" s="10">
        <f>reform_curr!J19/1000</f>
        <v>472.06657154560003</v>
      </c>
      <c r="K22" s="10">
        <f>reform_new3!O19/1000</f>
        <v>232.38522625741302</v>
      </c>
      <c r="L22" s="10">
        <f>reform_new3!P19/1000</f>
        <v>246.32834087300301</v>
      </c>
      <c r="M22" s="10">
        <f>reform_new3!Q19/1000</f>
        <v>478.713569257855</v>
      </c>
      <c r="O22" s="10">
        <f t="shared" si="1"/>
        <v>-6.6469977122549722</v>
      </c>
    </row>
    <row r="23" spans="1:15" ht="20" customHeight="1">
      <c r="A23" s="5">
        <f>reform_curr!A20</f>
        <v>25</v>
      </c>
      <c r="B23" s="5" t="str">
        <f>reform_curr!B20</f>
        <v>Dachsen</v>
      </c>
      <c r="C23" s="10">
        <f>reform_curr!G20/1000</f>
        <v>453642.254999011</v>
      </c>
      <c r="D23" s="10">
        <f>reform_new3!N20/1000</f>
        <v>487041.28708593705</v>
      </c>
      <c r="E23" s="10">
        <f t="shared" si="0"/>
        <v>33399.032086926047</v>
      </c>
      <c r="G23" s="10">
        <f>reform_curr!H20/1000</f>
        <v>541.81132101261608</v>
      </c>
      <c r="H23" s="10">
        <f>reform_curr!I20/1000</f>
        <v>590.57434098756301</v>
      </c>
      <c r="I23" s="10">
        <f>reform_curr!J20/1000</f>
        <v>1132.3856601533798</v>
      </c>
      <c r="K23" s="10">
        <f>reform_new3!O20/1000</f>
        <v>517.88070098966307</v>
      </c>
      <c r="L23" s="10">
        <f>reform_new3!P20/1000</f>
        <v>564.48996128940496</v>
      </c>
      <c r="M23" s="10">
        <f>reform_new3!Q20/1000</f>
        <v>1082.3706593046099</v>
      </c>
      <c r="O23" s="10">
        <f t="shared" si="1"/>
        <v>50.015000848769887</v>
      </c>
    </row>
    <row r="24" spans="1:15" ht="20" customHeight="1">
      <c r="A24" s="5">
        <f>reform_curr!A21</f>
        <v>26</v>
      </c>
      <c r="B24" s="5" t="str">
        <f>reform_curr!B21</f>
        <v>Dorf</v>
      </c>
      <c r="C24" s="10">
        <f>reform_curr!G21/1000</f>
        <v>153148</v>
      </c>
      <c r="D24" s="10">
        <f>reform_new3!N21/1000</f>
        <v>164625.46242187501</v>
      </c>
      <c r="E24" s="10">
        <f t="shared" si="0"/>
        <v>11477.46242187501</v>
      </c>
      <c r="G24" s="10">
        <f>reform_curr!H21/1000</f>
        <v>190.918268314361</v>
      </c>
      <c r="H24" s="10">
        <f>reform_curr!I21/1000</f>
        <v>208.10090942448298</v>
      </c>
      <c r="I24" s="10">
        <f>reform_curr!J21/1000</f>
        <v>399.01918089246698</v>
      </c>
      <c r="K24" s="10">
        <f>reform_new3!O21/1000</f>
        <v>180.22977414080501</v>
      </c>
      <c r="L24" s="10">
        <f>reform_new3!P21/1000</f>
        <v>196.450455134093</v>
      </c>
      <c r="M24" s="10">
        <f>reform_new3!Q21/1000</f>
        <v>376.68023377978801</v>
      </c>
      <c r="O24" s="10">
        <f t="shared" si="1"/>
        <v>22.338947112678966</v>
      </c>
    </row>
    <row r="25" spans="1:15" ht="20" customHeight="1">
      <c r="A25" s="5">
        <f>reform_curr!A22</f>
        <v>27</v>
      </c>
      <c r="B25" s="5" t="str">
        <f>reform_curr!B22</f>
        <v>Feuerthalen</v>
      </c>
      <c r="C25" s="10">
        <f>reform_curr!G22/1000</f>
        <v>691921.12229989504</v>
      </c>
      <c r="D25" s="10">
        <f>reform_new3!N22/1000</f>
        <v>766252.01278320304</v>
      </c>
      <c r="E25" s="10">
        <f t="shared" si="0"/>
        <v>74330.890483308001</v>
      </c>
      <c r="G25" s="10">
        <f>reform_curr!H22/1000</f>
        <v>972.50544930720298</v>
      </c>
      <c r="H25" s="10">
        <f>reform_curr!I22/1000</f>
        <v>1108.65621175253</v>
      </c>
      <c r="I25" s="10">
        <f>reform_curr!J22/1000</f>
        <v>2081.1616518146902</v>
      </c>
      <c r="K25" s="10">
        <f>reform_new3!O22/1000</f>
        <v>906.87098490503001</v>
      </c>
      <c r="L25" s="10">
        <f>reform_new3!P22/1000</f>
        <v>1033.8329205187001</v>
      </c>
      <c r="M25" s="10">
        <f>reform_new3!Q22/1000</f>
        <v>1940.7039018742801</v>
      </c>
      <c r="O25" s="10">
        <f t="shared" si="1"/>
        <v>140.45774994041017</v>
      </c>
    </row>
    <row r="26" spans="1:15" ht="20" customHeight="1">
      <c r="A26" s="5">
        <f>reform_curr!A23</f>
        <v>28</v>
      </c>
      <c r="B26" s="5" t="str">
        <f>reform_curr!B23</f>
        <v>Flaach</v>
      </c>
      <c r="C26" s="10">
        <f>reform_curr!G23/1000</f>
        <v>300356</v>
      </c>
      <c r="D26" s="10">
        <f>reform_new3!N23/1000</f>
        <v>321118.53942968702</v>
      </c>
      <c r="E26" s="10">
        <f t="shared" si="0"/>
        <v>20762.539429687022</v>
      </c>
      <c r="G26" s="10">
        <f>reform_curr!H23/1000</f>
        <v>339.16988458740701</v>
      </c>
      <c r="H26" s="10">
        <f>reform_curr!I23/1000</f>
        <v>362.91177460211497</v>
      </c>
      <c r="I26" s="10">
        <f>reform_curr!J23/1000</f>
        <v>702.08165576243402</v>
      </c>
      <c r="K26" s="10">
        <f>reform_new3!O23/1000</f>
        <v>333.25980538254902</v>
      </c>
      <c r="L26" s="10">
        <f>reform_new3!P23/1000</f>
        <v>356.58798970323801</v>
      </c>
      <c r="M26" s="10">
        <f>reform_new3!Q23/1000</f>
        <v>689.84779507768098</v>
      </c>
      <c r="O26" s="10">
        <f t="shared" si="1"/>
        <v>12.23386068475304</v>
      </c>
    </row>
    <row r="27" spans="1:15" ht="20" customHeight="1">
      <c r="A27" s="5">
        <f>reform_curr!A24</f>
        <v>29</v>
      </c>
      <c r="B27" s="5" t="str">
        <f>reform_curr!B24</f>
        <v>Flurlingen</v>
      </c>
      <c r="C27" s="10">
        <f>reform_curr!G24/1000</f>
        <v>438721.36764289602</v>
      </c>
      <c r="D27" s="10">
        <f>reform_new3!N24/1000</f>
        <v>483570.41356542899</v>
      </c>
      <c r="E27" s="10">
        <f t="shared" si="0"/>
        <v>44849.045922532969</v>
      </c>
      <c r="G27" s="10">
        <f>reform_curr!H24/1000</f>
        <v>613.10654761528895</v>
      </c>
      <c r="H27" s="10">
        <f>reform_curr!I24/1000</f>
        <v>686.67933053773595</v>
      </c>
      <c r="I27" s="10">
        <f>reform_curr!J24/1000</f>
        <v>1299.7858765194401</v>
      </c>
      <c r="K27" s="10">
        <f>reform_new3!O24/1000</f>
        <v>591.99406344008298</v>
      </c>
      <c r="L27" s="10">
        <f>reform_new3!P24/1000</f>
        <v>663.03335267347904</v>
      </c>
      <c r="M27" s="10">
        <f>reform_new3!Q24/1000</f>
        <v>1255.02742391169</v>
      </c>
      <c r="O27" s="10">
        <f t="shared" si="1"/>
        <v>44.758452607750087</v>
      </c>
    </row>
    <row r="28" spans="1:15" ht="20" customHeight="1">
      <c r="A28" s="5">
        <f>reform_curr!A25</f>
        <v>30</v>
      </c>
      <c r="B28" s="5" t="str">
        <f>reform_curr!B25</f>
        <v>Andelfingen</v>
      </c>
      <c r="C28" s="10">
        <f>reform_curr!G25/1000</f>
        <v>632497.08700000006</v>
      </c>
      <c r="D28" s="10">
        <f>reform_new3!N25/1000</f>
        <v>702392.65031249996</v>
      </c>
      <c r="E28" s="10">
        <f t="shared" si="0"/>
        <v>69895.5633124999</v>
      </c>
      <c r="G28" s="10">
        <f>reform_curr!H25/1000</f>
        <v>928.25760684406703</v>
      </c>
      <c r="H28" s="10">
        <f>reform_curr!I25/1000</f>
        <v>1039.64851668244</v>
      </c>
      <c r="I28" s="10">
        <f>reform_curr!J25/1000</f>
        <v>1967.9061441335598</v>
      </c>
      <c r="K28" s="10">
        <f>reform_new3!O25/1000</f>
        <v>892.42594234991009</v>
      </c>
      <c r="L28" s="10">
        <f>reform_new3!P25/1000</f>
        <v>999.517054363493</v>
      </c>
      <c r="M28" s="10">
        <f>reform_new3!Q25/1000</f>
        <v>1891.9429851843702</v>
      </c>
      <c r="O28" s="10">
        <f t="shared" si="1"/>
        <v>75.963158949189619</v>
      </c>
    </row>
    <row r="29" spans="1:15" ht="20" customHeight="1">
      <c r="A29" s="5">
        <f>reform_curr!A26</f>
        <v>31</v>
      </c>
      <c r="B29" s="5" t="str">
        <f>reform_curr!B26</f>
        <v>Henggart</v>
      </c>
      <c r="C29" s="10">
        <f>reform_curr!G26/1000</f>
        <v>468914.22</v>
      </c>
      <c r="D29" s="10">
        <f>reform_new3!N26/1000</f>
        <v>492169.96720117098</v>
      </c>
      <c r="E29" s="10">
        <f t="shared" si="0"/>
        <v>23255.747201171005</v>
      </c>
      <c r="G29" s="10">
        <f>reform_curr!H26/1000</f>
        <v>466.45623688167296</v>
      </c>
      <c r="H29" s="10">
        <f>reform_curr!I26/1000</f>
        <v>466.45623688167296</v>
      </c>
      <c r="I29" s="10">
        <f>reform_curr!J26/1000</f>
        <v>932.91247376334593</v>
      </c>
      <c r="K29" s="10">
        <f>reform_new3!O26/1000</f>
        <v>453.08025254841101</v>
      </c>
      <c r="L29" s="10">
        <f>reform_new3!P26/1000</f>
        <v>453.08025254841101</v>
      </c>
      <c r="M29" s="10">
        <f>reform_new3!Q26/1000</f>
        <v>906.16050509682293</v>
      </c>
      <c r="O29" s="10">
        <f t="shared" si="1"/>
        <v>26.751968666522998</v>
      </c>
    </row>
    <row r="30" spans="1:15" ht="20" customHeight="1">
      <c r="A30" s="5">
        <f>reform_curr!A27</f>
        <v>32</v>
      </c>
      <c r="B30" s="5" t="str">
        <f>reform_curr!B27</f>
        <v>Humlikon</v>
      </c>
      <c r="C30" s="10">
        <f>reform_curr!G27/1000</f>
        <v>135269.62299999999</v>
      </c>
      <c r="D30" s="10">
        <f>reform_new3!N27/1000</f>
        <v>147706.326570312</v>
      </c>
      <c r="E30" s="10">
        <f t="shared" si="0"/>
        <v>12436.703570312005</v>
      </c>
      <c r="G30" s="10">
        <f>reform_curr!H27/1000</f>
        <v>165.61285469961101</v>
      </c>
      <c r="H30" s="10">
        <f>reform_curr!I27/1000</f>
        <v>203.70381259846599</v>
      </c>
      <c r="I30" s="10">
        <f>reform_curr!J27/1000</f>
        <v>369.31666294360105</v>
      </c>
      <c r="K30" s="10">
        <f>reform_new3!O27/1000</f>
        <v>165.94188685321799</v>
      </c>
      <c r="L30" s="10">
        <f>reform_new3!P27/1000</f>
        <v>204.108521829843</v>
      </c>
      <c r="M30" s="10">
        <f>reform_new3!Q27/1000</f>
        <v>370.05040954589799</v>
      </c>
      <c r="O30" s="10">
        <f t="shared" si="1"/>
        <v>-0.73374660229694655</v>
      </c>
    </row>
    <row r="31" spans="1:15" ht="20" customHeight="1">
      <c r="A31" s="5">
        <f>reform_curr!A28</f>
        <v>33</v>
      </c>
      <c r="B31" s="5" t="str">
        <f>reform_curr!B28</f>
        <v>Kleinandelfingen</v>
      </c>
      <c r="C31" s="10">
        <f>reform_curr!G28/1000</f>
        <v>499837.49118260096</v>
      </c>
      <c r="D31" s="10">
        <f>reform_new3!N28/1000</f>
        <v>541005.790367187</v>
      </c>
      <c r="E31" s="10">
        <f t="shared" si="0"/>
        <v>41168.299184586038</v>
      </c>
      <c r="G31" s="10">
        <f>reform_curr!H28/1000</f>
        <v>653.94930471831503</v>
      </c>
      <c r="H31" s="10">
        <f>reform_curr!I28/1000</f>
        <v>719.34423975580899</v>
      </c>
      <c r="I31" s="10">
        <f>reform_curr!J28/1000</f>
        <v>1373.2935457856599</v>
      </c>
      <c r="K31" s="10">
        <f>reform_new3!O28/1000</f>
        <v>616.38611275178096</v>
      </c>
      <c r="L31" s="10">
        <f>reform_new3!P28/1000</f>
        <v>678.02471708446694</v>
      </c>
      <c r="M31" s="10">
        <f>reform_new3!Q28/1000</f>
        <v>1294.41081505793</v>
      </c>
      <c r="O31" s="10">
        <f t="shared" si="1"/>
        <v>78.88273072772995</v>
      </c>
    </row>
    <row r="32" spans="1:15" ht="20" customHeight="1">
      <c r="A32" s="5">
        <f>reform_curr!A29</f>
        <v>34</v>
      </c>
      <c r="B32" s="5" t="str">
        <f>reform_curr!B29</f>
        <v>Laufen-Uhwiesen</v>
      </c>
      <c r="C32" s="10">
        <f>reform_curr!G29/1000</f>
        <v>602995.09299999999</v>
      </c>
      <c r="D32" s="10">
        <f>reform_new3!N29/1000</f>
        <v>677893.51021093701</v>
      </c>
      <c r="E32" s="10">
        <f t="shared" si="0"/>
        <v>74898.417210937012</v>
      </c>
      <c r="G32" s="10">
        <f>reform_curr!H29/1000</f>
        <v>985.42747855394998</v>
      </c>
      <c r="H32" s="10">
        <f>reform_curr!I29/1000</f>
        <v>1005.13602470225</v>
      </c>
      <c r="I32" s="10">
        <f>reform_curr!J29/1000</f>
        <v>1990.56351246345</v>
      </c>
      <c r="K32" s="10">
        <f>reform_new3!O29/1000</f>
        <v>924.99733047960501</v>
      </c>
      <c r="L32" s="10">
        <f>reform_new3!P29/1000</f>
        <v>943.49727600768301</v>
      </c>
      <c r="M32" s="10">
        <f>reform_new3!Q29/1000</f>
        <v>1868.4946171715399</v>
      </c>
      <c r="O32" s="10">
        <f t="shared" si="1"/>
        <v>122.06889529191017</v>
      </c>
    </row>
    <row r="33" spans="1:15" ht="20" customHeight="1">
      <c r="A33" s="5">
        <f>reform_curr!A30</f>
        <v>35</v>
      </c>
      <c r="B33" s="5" t="str">
        <f>reform_curr!B30</f>
        <v>Marthalen</v>
      </c>
      <c r="C33" s="10">
        <f>reform_curr!G30/1000</f>
        <v>474328.02500494896</v>
      </c>
      <c r="D33" s="10">
        <f>reform_new3!N30/1000</f>
        <v>507299.58365039004</v>
      </c>
      <c r="E33" s="10">
        <f t="shared" si="0"/>
        <v>32971.55864544108</v>
      </c>
      <c r="G33" s="10">
        <f>reform_curr!H30/1000</f>
        <v>531.95570839333504</v>
      </c>
      <c r="H33" s="10">
        <f>reform_curr!I30/1000</f>
        <v>579.83172160360209</v>
      </c>
      <c r="I33" s="10">
        <f>reform_curr!J30/1000</f>
        <v>1111.78743734467</v>
      </c>
      <c r="K33" s="10">
        <f>reform_new3!O30/1000</f>
        <v>529.536931717485</v>
      </c>
      <c r="L33" s="10">
        <f>reform_new3!P30/1000</f>
        <v>577.19525262874299</v>
      </c>
      <c r="M33" s="10">
        <f>reform_new3!Q30/1000</f>
        <v>1106.7321848952699</v>
      </c>
      <c r="O33" s="10">
        <f t="shared" si="1"/>
        <v>5.0552524494000863</v>
      </c>
    </row>
    <row r="34" spans="1:15" ht="20" customHeight="1">
      <c r="A34" s="5">
        <f>reform_curr!A31</f>
        <v>37</v>
      </c>
      <c r="B34" s="5" t="str">
        <f>reform_curr!B31</f>
        <v>Ossingen</v>
      </c>
      <c r="C34" s="10">
        <f>reform_curr!G31/1000</f>
        <v>291135.41262000002</v>
      </c>
      <c r="D34" s="10">
        <f>reform_new3!N31/1000</f>
        <v>307538.08435156202</v>
      </c>
      <c r="E34" s="10">
        <f t="shared" si="0"/>
        <v>16402.671731562004</v>
      </c>
      <c r="G34" s="10">
        <f>reform_curr!H31/1000</f>
        <v>294.85570850566</v>
      </c>
      <c r="H34" s="10">
        <f>reform_curr!I31/1000</f>
        <v>291.90715090844003</v>
      </c>
      <c r="I34" s="10">
        <f>reform_curr!J31/1000</f>
        <v>586.76286034202496</v>
      </c>
      <c r="K34" s="10">
        <f>reform_new3!O31/1000</f>
        <v>285.51760737295405</v>
      </c>
      <c r="L34" s="10">
        <f>reform_new3!P31/1000</f>
        <v>282.662429366514</v>
      </c>
      <c r="M34" s="10">
        <f>reform_new3!Q31/1000</f>
        <v>568.18004305630905</v>
      </c>
      <c r="O34" s="10">
        <f t="shared" si="1"/>
        <v>18.582817285715919</v>
      </c>
    </row>
    <row r="35" spans="1:15" ht="20" customHeight="1">
      <c r="A35" s="5">
        <f>reform_curr!A32</f>
        <v>38</v>
      </c>
      <c r="B35" s="5" t="str">
        <f>reform_curr!B32</f>
        <v>Rheinau</v>
      </c>
      <c r="C35" s="10">
        <f>reform_curr!G32/1000</f>
        <v>232064.69099999999</v>
      </c>
      <c r="D35" s="10">
        <f>reform_new3!N32/1000</f>
        <v>247098.219640625</v>
      </c>
      <c r="E35" s="10">
        <f t="shared" si="0"/>
        <v>15033.528640625009</v>
      </c>
      <c r="G35" s="10">
        <f>reform_curr!H32/1000</f>
        <v>236.11614133560599</v>
      </c>
      <c r="H35" s="10">
        <f>reform_curr!I32/1000</f>
        <v>288.06169127976801</v>
      </c>
      <c r="I35" s="10">
        <f>reform_curr!J32/1000</f>
        <v>524.17783356535404</v>
      </c>
      <c r="K35" s="10">
        <f>reform_new3!O32/1000</f>
        <v>228.97304320800299</v>
      </c>
      <c r="L35" s="10">
        <f>reform_new3!P32/1000</f>
        <v>279.34711202776396</v>
      </c>
      <c r="M35" s="10">
        <f>reform_new3!Q32/1000</f>
        <v>508.32014978313401</v>
      </c>
      <c r="O35" s="10">
        <f t="shared" si="1"/>
        <v>15.857683782220022</v>
      </c>
    </row>
    <row r="36" spans="1:15" ht="20" customHeight="1">
      <c r="A36" s="5">
        <f>reform_curr!A33</f>
        <v>39</v>
      </c>
      <c r="B36" s="5" t="str">
        <f>reform_curr!B33</f>
        <v>Thalheim an der Thur</v>
      </c>
      <c r="C36" s="10">
        <f>reform_curr!G33/1000</f>
        <v>200536.56202014603</v>
      </c>
      <c r="D36" s="10">
        <f>reform_new3!N33/1000</f>
        <v>216097.20610937499</v>
      </c>
      <c r="E36" s="10">
        <f t="shared" si="0"/>
        <v>15560.644089228968</v>
      </c>
      <c r="G36" s="10">
        <f>reform_curr!H33/1000</f>
        <v>253.322569814324</v>
      </c>
      <c r="H36" s="10">
        <f>reform_curr!I33/1000</f>
        <v>258.389023107767</v>
      </c>
      <c r="I36" s="10">
        <f>reform_curr!J33/1000</f>
        <v>511.71159972453103</v>
      </c>
      <c r="K36" s="10">
        <f>reform_new3!O33/1000</f>
        <v>234.013106346547</v>
      </c>
      <c r="L36" s="10">
        <f>reform_new3!P33/1000</f>
        <v>238.69337178736899</v>
      </c>
      <c r="M36" s="10">
        <f>reform_new3!Q33/1000</f>
        <v>472.70647992908903</v>
      </c>
      <c r="O36" s="10">
        <f t="shared" si="1"/>
        <v>39.005119795441999</v>
      </c>
    </row>
    <row r="37" spans="1:15" ht="20" customHeight="1">
      <c r="A37" s="5">
        <f>reform_curr!A34</f>
        <v>40</v>
      </c>
      <c r="B37" s="5" t="str">
        <f>reform_curr!B34</f>
        <v>Trüllikon</v>
      </c>
      <c r="C37" s="10">
        <f>reform_curr!G34/1000</f>
        <v>249069.74332280498</v>
      </c>
      <c r="D37" s="10">
        <f>reform_new3!N34/1000</f>
        <v>261813.23582031199</v>
      </c>
      <c r="E37" s="10">
        <f t="shared" si="0"/>
        <v>12743.492497507017</v>
      </c>
      <c r="G37" s="10">
        <f>reform_curr!H34/1000</f>
        <v>264.33462875091999</v>
      </c>
      <c r="H37" s="10">
        <f>reform_curr!I34/1000</f>
        <v>301.34147745937099</v>
      </c>
      <c r="I37" s="10">
        <f>reform_curr!J34/1000</f>
        <v>565.67610917806599</v>
      </c>
      <c r="K37" s="10">
        <f>reform_new3!O34/1000</f>
        <v>257.81456582021701</v>
      </c>
      <c r="L37" s="10">
        <f>reform_new3!P34/1000</f>
        <v>293.90860462415202</v>
      </c>
      <c r="M37" s="10">
        <f>reform_new3!Q34/1000</f>
        <v>551.72316601657792</v>
      </c>
      <c r="O37" s="10">
        <f t="shared" si="1"/>
        <v>13.952943161488065</v>
      </c>
    </row>
    <row r="38" spans="1:15" ht="20" customHeight="1">
      <c r="A38" s="5">
        <f>reform_curr!A35</f>
        <v>41</v>
      </c>
      <c r="B38" s="5" t="str">
        <f>reform_curr!B35</f>
        <v>Truttikon</v>
      </c>
      <c r="C38" s="10">
        <f>reform_curr!G35/1000</f>
        <v>99664</v>
      </c>
      <c r="D38" s="10">
        <f>reform_new3!N35/1000</f>
        <v>105748.87285156199</v>
      </c>
      <c r="E38" s="10">
        <f t="shared" si="0"/>
        <v>6084.8728515619878</v>
      </c>
      <c r="G38" s="10">
        <f>reform_curr!H35/1000</f>
        <v>103.04048052859301</v>
      </c>
      <c r="H38" s="10">
        <f>reform_curr!I35/1000</f>
        <v>123.648577265143</v>
      </c>
      <c r="I38" s="10">
        <f>reform_curr!J35/1000</f>
        <v>226.689057946085</v>
      </c>
      <c r="K38" s="10">
        <f>reform_new3!O35/1000</f>
        <v>101.075264510929</v>
      </c>
      <c r="L38" s="10">
        <f>reform_new3!P35/1000</f>
        <v>121.290318546414</v>
      </c>
      <c r="M38" s="10">
        <f>reform_new3!Q35/1000</f>
        <v>222.36558314681</v>
      </c>
      <c r="O38" s="10">
        <f t="shared" si="1"/>
        <v>4.3234747992750044</v>
      </c>
    </row>
    <row r="39" spans="1:15" ht="20" customHeight="1">
      <c r="A39" s="5">
        <f>reform_curr!A36</f>
        <v>43</v>
      </c>
      <c r="B39" s="5" t="str">
        <f>reform_curr!B36</f>
        <v>Volken</v>
      </c>
      <c r="C39" s="10">
        <f>reform_curr!G36/1000</f>
        <v>71136.89</v>
      </c>
      <c r="D39" s="10">
        <f>reform_new3!N36/1000</f>
        <v>78759.465226562505</v>
      </c>
      <c r="E39" s="10">
        <f t="shared" si="0"/>
        <v>7622.5752265625051</v>
      </c>
      <c r="G39" s="10">
        <f>reform_curr!H36/1000</f>
        <v>93.543407637596104</v>
      </c>
      <c r="H39" s="10">
        <f>reform_curr!I36/1000</f>
        <v>103.83318212640199</v>
      </c>
      <c r="I39" s="10">
        <f>reform_curr!J36/1000</f>
        <v>197.37659385633398</v>
      </c>
      <c r="K39" s="10">
        <f>reform_new3!O36/1000</f>
        <v>88.957755113363191</v>
      </c>
      <c r="L39" s="10">
        <f>reform_new3!P36/1000</f>
        <v>98.743108172655099</v>
      </c>
      <c r="M39" s="10">
        <f>reform_new3!Q36/1000</f>
        <v>187.70086182069699</v>
      </c>
      <c r="O39" s="10">
        <f t="shared" si="1"/>
        <v>9.6757320356369974</v>
      </c>
    </row>
    <row r="40" spans="1:15" ht="20" customHeight="1">
      <c r="A40" s="5">
        <f>reform_curr!A37</f>
        <v>51</v>
      </c>
      <c r="B40" s="5" t="str">
        <f>reform_curr!B37</f>
        <v>Bachenbülach</v>
      </c>
      <c r="C40" s="10">
        <f>reform_curr!G37/1000</f>
        <v>734931.19949472498</v>
      </c>
      <c r="D40" s="10">
        <f>reform_new3!N37/1000</f>
        <v>788398.00206445297</v>
      </c>
      <c r="E40" s="10">
        <f t="shared" si="0"/>
        <v>53466.802569727995</v>
      </c>
      <c r="G40" s="10">
        <f>reform_curr!H37/1000</f>
        <v>867.21353068677297</v>
      </c>
      <c r="H40" s="10">
        <f>reform_curr!I37/1000</f>
        <v>919.24634222963402</v>
      </c>
      <c r="I40" s="10">
        <f>reform_curr!J37/1000</f>
        <v>1786.4598641689402</v>
      </c>
      <c r="K40" s="10">
        <f>reform_new3!O37/1000</f>
        <v>843.73670241686796</v>
      </c>
      <c r="L40" s="10">
        <f>reform_new3!P37/1000</f>
        <v>894.36090020603501</v>
      </c>
      <c r="M40" s="10">
        <f>reform_new3!Q37/1000</f>
        <v>1738.0975973081199</v>
      </c>
      <c r="O40" s="10">
        <f t="shared" si="1"/>
        <v>48.362266860820228</v>
      </c>
    </row>
    <row r="41" spans="1:15" ht="20" customHeight="1">
      <c r="A41" s="5">
        <f>reform_curr!A38</f>
        <v>52</v>
      </c>
      <c r="B41" s="5" t="str">
        <f>reform_curr!B38</f>
        <v>Bassersdorf</v>
      </c>
      <c r="C41" s="10">
        <f>reform_curr!G38/1000</f>
        <v>2073574.561</v>
      </c>
      <c r="D41" s="10">
        <f>reform_new3!N38/1000</f>
        <v>2252617.3121435498</v>
      </c>
      <c r="E41" s="10">
        <f t="shared" si="0"/>
        <v>179042.7511435498</v>
      </c>
      <c r="G41" s="10">
        <f>reform_curr!H38/1000</f>
        <v>2521.57163446104</v>
      </c>
      <c r="H41" s="10">
        <f>reform_curr!I38/1000</f>
        <v>2748.5130779477304</v>
      </c>
      <c r="I41" s="10">
        <f>reform_curr!J38/1000</f>
        <v>5270.0847094278906</v>
      </c>
      <c r="K41" s="10">
        <f>reform_new3!O38/1000</f>
        <v>2479.5033885283897</v>
      </c>
      <c r="L41" s="10">
        <f>reform_new3!P38/1000</f>
        <v>2702.6586906224898</v>
      </c>
      <c r="M41" s="10">
        <f>reform_new3!Q38/1000</f>
        <v>5182.1620949801199</v>
      </c>
      <c r="O41" s="10">
        <f t="shared" si="1"/>
        <v>87.922614447770684</v>
      </c>
    </row>
    <row r="42" spans="1:15" ht="20" customHeight="1">
      <c r="A42" s="5">
        <f>reform_curr!A39</f>
        <v>53</v>
      </c>
      <c r="B42" s="5" t="str">
        <f>reform_curr!B39</f>
        <v>Bülach</v>
      </c>
      <c r="C42" s="10">
        <f>reform_curr!G39/1000</f>
        <v>3068173.9560251799</v>
      </c>
      <c r="D42" s="10">
        <f>reform_new3!N39/1000</f>
        <v>3316072.1129638599</v>
      </c>
      <c r="E42" s="10">
        <f t="shared" si="0"/>
        <v>247898.15693867998</v>
      </c>
      <c r="G42" s="10">
        <f>reform_curr!H39/1000</f>
        <v>3689.7792535829503</v>
      </c>
      <c r="H42" s="10">
        <f>reform_curr!I39/1000</f>
        <v>4058.7571751216597</v>
      </c>
      <c r="I42" s="10">
        <f>reform_curr!J39/1000</f>
        <v>7748.5364216383396</v>
      </c>
      <c r="K42" s="10">
        <f>reform_new3!O39/1000</f>
        <v>3575.9186680840298</v>
      </c>
      <c r="L42" s="10">
        <f>reform_new3!P39/1000</f>
        <v>3933.5105383977098</v>
      </c>
      <c r="M42" s="10">
        <f>reform_new3!Q39/1000</f>
        <v>7509.4292065394293</v>
      </c>
      <c r="O42" s="10">
        <f t="shared" si="1"/>
        <v>239.10721509891027</v>
      </c>
    </row>
    <row r="43" spans="1:15" ht="20" customHeight="1">
      <c r="A43" s="5">
        <f>reform_curr!A40</f>
        <v>54</v>
      </c>
      <c r="B43" s="5" t="str">
        <f>reform_curr!B40</f>
        <v>Dietlikon</v>
      </c>
      <c r="C43" s="10">
        <f>reform_curr!G40/1000</f>
        <v>1707143.26660281</v>
      </c>
      <c r="D43" s="10">
        <f>reform_new3!N40/1000</f>
        <v>1854677.1249592199</v>
      </c>
      <c r="E43" s="10">
        <f t="shared" si="0"/>
        <v>147533.85835640994</v>
      </c>
      <c r="G43" s="10">
        <f>reform_curr!H40/1000</f>
        <v>2258.9077027948497</v>
      </c>
      <c r="H43" s="10">
        <f>reform_curr!I40/1000</f>
        <v>2078.1950855062601</v>
      </c>
      <c r="I43" s="10">
        <f>reform_curr!J40/1000</f>
        <v>4337.1027923981501</v>
      </c>
      <c r="K43" s="10">
        <f>reform_new3!O40/1000</f>
        <v>2187.6203620147098</v>
      </c>
      <c r="L43" s="10">
        <f>reform_new3!P40/1000</f>
        <v>2012.61073602588</v>
      </c>
      <c r="M43" s="10">
        <f>reform_new3!Q40/1000</f>
        <v>4200.2310962716301</v>
      </c>
      <c r="O43" s="10">
        <f t="shared" si="1"/>
        <v>136.87169612651996</v>
      </c>
    </row>
    <row r="44" spans="1:15" ht="20" customHeight="1">
      <c r="A44" s="5">
        <f>reform_curr!A41</f>
        <v>55</v>
      </c>
      <c r="B44" s="5" t="str">
        <f>reform_curr!B41</f>
        <v>Eglisau</v>
      </c>
      <c r="C44" s="10">
        <f>reform_curr!G41/1000</f>
        <v>1069592.2606448</v>
      </c>
      <c r="D44" s="10">
        <f>reform_new3!N41/1000</f>
        <v>1172436.5321718699</v>
      </c>
      <c r="E44" s="10">
        <f t="shared" si="0"/>
        <v>102844.27152706985</v>
      </c>
      <c r="G44" s="10">
        <f>reform_curr!H41/1000</f>
        <v>1395.93208635872</v>
      </c>
      <c r="H44" s="10">
        <f>reform_curr!I41/1000</f>
        <v>1577.40325635319</v>
      </c>
      <c r="I44" s="10">
        <f>reform_curr!J41/1000</f>
        <v>2973.3353600487699</v>
      </c>
      <c r="K44" s="10">
        <f>reform_new3!O41/1000</f>
        <v>1346.3627478946999</v>
      </c>
      <c r="L44" s="10">
        <f>reform_new3!P41/1000</f>
        <v>1521.3899153245402</v>
      </c>
      <c r="M44" s="10">
        <f>reform_new3!Q41/1000</f>
        <v>2867.7526664949501</v>
      </c>
      <c r="O44" s="10">
        <f t="shared" si="1"/>
        <v>105.58269355381981</v>
      </c>
    </row>
    <row r="45" spans="1:15" ht="20" customHeight="1">
      <c r="A45" s="5">
        <f>reform_curr!A42</f>
        <v>56</v>
      </c>
      <c r="B45" s="5" t="str">
        <f>reform_curr!B42</f>
        <v>Embrach</v>
      </c>
      <c r="C45" s="10">
        <f>reform_curr!G42/1000</f>
        <v>1441037.5205903</v>
      </c>
      <c r="D45" s="10">
        <f>reform_new3!N42/1000</f>
        <v>1567262.3410878899</v>
      </c>
      <c r="E45" s="10">
        <f t="shared" si="0"/>
        <v>126224.82049758988</v>
      </c>
      <c r="G45" s="10">
        <f>reform_curr!H42/1000</f>
        <v>1757.7387131225398</v>
      </c>
      <c r="H45" s="10">
        <f>reform_curr!I42/1000</f>
        <v>2074.13167425751</v>
      </c>
      <c r="I45" s="10">
        <f>reform_curr!J42/1000</f>
        <v>3831.87038380682</v>
      </c>
      <c r="K45" s="10">
        <f>reform_new3!O42/1000</f>
        <v>1698.2895235083001</v>
      </c>
      <c r="L45" s="10">
        <f>reform_new3!P42/1000</f>
        <v>2003.98163237679</v>
      </c>
      <c r="M45" s="10">
        <f>reform_new3!Q42/1000</f>
        <v>3702.2711359370796</v>
      </c>
      <c r="O45" s="10">
        <f t="shared" si="1"/>
        <v>129.59924786974034</v>
      </c>
    </row>
    <row r="46" spans="1:15" ht="20" customHeight="1">
      <c r="A46" s="5">
        <f>reform_curr!A43</f>
        <v>57</v>
      </c>
      <c r="B46" s="5" t="str">
        <f>reform_curr!B43</f>
        <v>Freienstein-Teufen</v>
      </c>
      <c r="C46" s="10">
        <f>reform_curr!G43/1000</f>
        <v>536893.67799999996</v>
      </c>
      <c r="D46" s="10">
        <f>reform_new3!N43/1000</f>
        <v>570002.79815625004</v>
      </c>
      <c r="E46" s="10">
        <f t="shared" si="0"/>
        <v>33109.120156250079</v>
      </c>
      <c r="G46" s="10">
        <f>reform_curr!H43/1000</f>
        <v>622.3929738132349</v>
      </c>
      <c r="H46" s="10">
        <f>reform_curr!I43/1000</f>
        <v>616.16903970274291</v>
      </c>
      <c r="I46" s="10">
        <f>reform_curr!J43/1000</f>
        <v>1238.5620215840299</v>
      </c>
      <c r="K46" s="10">
        <f>reform_new3!O43/1000</f>
        <v>594.52840677624897</v>
      </c>
      <c r="L46" s="10">
        <f>reform_new3!P43/1000</f>
        <v>588.58312616938292</v>
      </c>
      <c r="M46" s="10">
        <f>reform_new3!Q43/1000</f>
        <v>1183.1115330032101</v>
      </c>
      <c r="O46" s="10">
        <f t="shared" si="1"/>
        <v>55.450488580819865</v>
      </c>
    </row>
    <row r="47" spans="1:15" ht="20" customHeight="1">
      <c r="A47" s="5">
        <f>reform_curr!A44</f>
        <v>58</v>
      </c>
      <c r="B47" s="5" t="str">
        <f>reform_curr!B44</f>
        <v>Glattfelden</v>
      </c>
      <c r="C47" s="10">
        <f>reform_curr!G44/1000</f>
        <v>815620.78303357691</v>
      </c>
      <c r="D47" s="10">
        <f>reform_new3!N44/1000</f>
        <v>882161.82033740194</v>
      </c>
      <c r="E47" s="10">
        <f t="shared" si="0"/>
        <v>66541.037303825025</v>
      </c>
      <c r="G47" s="10">
        <f>reform_curr!H44/1000</f>
        <v>1015.2268964805301</v>
      </c>
      <c r="H47" s="10">
        <f>reform_curr!I44/1000</f>
        <v>1167.5109415228299</v>
      </c>
      <c r="I47" s="10">
        <f>reform_curr!J44/1000</f>
        <v>2182.7378703364702</v>
      </c>
      <c r="K47" s="10">
        <f>reform_new3!O44/1000</f>
        <v>929.61684412398006</v>
      </c>
      <c r="L47" s="10">
        <f>reform_new3!P44/1000</f>
        <v>1069.0593657208399</v>
      </c>
      <c r="M47" s="10">
        <f>reform_new3!Q44/1000</f>
        <v>1998.6762079640998</v>
      </c>
      <c r="O47" s="10">
        <f t="shared" si="1"/>
        <v>184.06166237237039</v>
      </c>
    </row>
    <row r="48" spans="1:15" ht="20" customHeight="1">
      <c r="A48" s="5">
        <f>reform_curr!A45</f>
        <v>59</v>
      </c>
      <c r="B48" s="5" t="str">
        <f>reform_curr!B45</f>
        <v>Hochfelden</v>
      </c>
      <c r="C48" s="10">
        <f>reform_curr!G45/1000</f>
        <v>402157.29700000002</v>
      </c>
      <c r="D48" s="10">
        <f>reform_new3!N45/1000</f>
        <v>438369.913535156</v>
      </c>
      <c r="E48" s="10">
        <f t="shared" si="0"/>
        <v>36212.616535155976</v>
      </c>
      <c r="G48" s="10">
        <f>reform_curr!H45/1000</f>
        <v>502.14687437915802</v>
      </c>
      <c r="H48" s="10">
        <f>reform_curr!I45/1000</f>
        <v>582.49038183694995</v>
      </c>
      <c r="I48" s="10">
        <f>reform_curr!J45/1000</f>
        <v>1084.6372524282899</v>
      </c>
      <c r="K48" s="10">
        <f>reform_new3!O45/1000</f>
        <v>476.55103185027804</v>
      </c>
      <c r="L48" s="10">
        <f>reform_new3!P45/1000</f>
        <v>552.79919471314508</v>
      </c>
      <c r="M48" s="10">
        <f>reform_new3!Q45/1000</f>
        <v>1029.35021967849</v>
      </c>
      <c r="O48" s="10">
        <f t="shared" si="1"/>
        <v>55.287032749799891</v>
      </c>
    </row>
    <row r="49" spans="1:15" ht="20" customHeight="1">
      <c r="A49" s="5">
        <f>reform_curr!A46</f>
        <v>60</v>
      </c>
      <c r="B49" s="5" t="str">
        <f>reform_curr!B46</f>
        <v>Höri</v>
      </c>
      <c r="C49" s="10">
        <f>reform_curr!G46/1000</f>
        <v>340765.93992655596</v>
      </c>
      <c r="D49" s="10">
        <f>reform_new3!N46/1000</f>
        <v>366433.84197265602</v>
      </c>
      <c r="E49" s="10">
        <f t="shared" si="0"/>
        <v>25667.902046100062</v>
      </c>
      <c r="G49" s="10">
        <f>reform_curr!H46/1000</f>
        <v>367.63039228853501</v>
      </c>
      <c r="H49" s="10">
        <f>reform_curr!I46/1000</f>
        <v>430.12755629593102</v>
      </c>
      <c r="I49" s="10">
        <f>reform_curr!J46/1000</f>
        <v>797.75794497478</v>
      </c>
      <c r="K49" s="10">
        <f>reform_new3!O46/1000</f>
        <v>358.51809797236302</v>
      </c>
      <c r="L49" s="10">
        <f>reform_new3!P46/1000</f>
        <v>419.46617400605902</v>
      </c>
      <c r="M49" s="10">
        <f>reform_new3!Q46/1000</f>
        <v>777.98427044171001</v>
      </c>
      <c r="O49" s="10">
        <f t="shared" si="1"/>
        <v>19.773674533069993</v>
      </c>
    </row>
    <row r="50" spans="1:15" ht="20" customHeight="1">
      <c r="A50" s="5">
        <f>reform_curr!A47</f>
        <v>61</v>
      </c>
      <c r="B50" s="5" t="str">
        <f>reform_curr!B47</f>
        <v>Hüntwangen</v>
      </c>
      <c r="C50" s="10">
        <f>reform_curr!G47/1000</f>
        <v>236044</v>
      </c>
      <c r="D50" s="10">
        <f>reform_new3!N47/1000</f>
        <v>249082.23327734301</v>
      </c>
      <c r="E50" s="10">
        <f t="shared" si="0"/>
        <v>13038.23327734301</v>
      </c>
      <c r="G50" s="10">
        <f>reform_curr!H47/1000</f>
        <v>258.21490553045203</v>
      </c>
      <c r="H50" s="10">
        <f>reform_curr!I47/1000</f>
        <v>268.54350041651702</v>
      </c>
      <c r="I50" s="10">
        <f>reform_curr!J47/1000</f>
        <v>526.75840076684904</v>
      </c>
      <c r="K50" s="10">
        <f>reform_new3!O47/1000</f>
        <v>249.70691386574501</v>
      </c>
      <c r="L50" s="10">
        <f>reform_new3!P47/1000</f>
        <v>259.69519160061998</v>
      </c>
      <c r="M50" s="10">
        <f>reform_new3!Q47/1000</f>
        <v>509.40210347104005</v>
      </c>
      <c r="O50" s="10">
        <f t="shared" si="1"/>
        <v>17.356297295808986</v>
      </c>
    </row>
    <row r="51" spans="1:15" ht="20" customHeight="1">
      <c r="A51" s="5">
        <f>reform_curr!A48</f>
        <v>62</v>
      </c>
      <c r="B51" s="5" t="str">
        <f>reform_curr!B48</f>
        <v>Kloten</v>
      </c>
      <c r="C51" s="10">
        <f>reform_curr!G48/1000</f>
        <v>2708720.5017679501</v>
      </c>
      <c r="D51" s="10">
        <f>reform_new3!N48/1000</f>
        <v>2966075.2136701597</v>
      </c>
      <c r="E51" s="10">
        <f t="shared" si="0"/>
        <v>257354.71190220956</v>
      </c>
      <c r="G51" s="10">
        <f>reform_curr!H48/1000</f>
        <v>3628.8848998980602</v>
      </c>
      <c r="H51" s="10">
        <f>reform_curr!I48/1000</f>
        <v>3737.7514596769201</v>
      </c>
      <c r="I51" s="10">
        <f>reform_curr!J48/1000</f>
        <v>7366.6363892061099</v>
      </c>
      <c r="K51" s="10">
        <f>reform_new3!O48/1000</f>
        <v>3439.8348563498303</v>
      </c>
      <c r="L51" s="10">
        <f>reform_new3!P48/1000</f>
        <v>3543.0298994088898</v>
      </c>
      <c r="M51" s="10">
        <f>reform_new3!Q48/1000</f>
        <v>6982.8647182717095</v>
      </c>
      <c r="O51" s="10">
        <f t="shared" si="1"/>
        <v>383.77167093440039</v>
      </c>
    </row>
    <row r="52" spans="1:15" ht="20" customHeight="1">
      <c r="A52" s="5">
        <f>reform_curr!A49</f>
        <v>63</v>
      </c>
      <c r="B52" s="5" t="str">
        <f>reform_curr!B49</f>
        <v>Lufingen</v>
      </c>
      <c r="C52" s="10">
        <f>reform_curr!G49/1000</f>
        <v>522919.09053676401</v>
      </c>
      <c r="D52" s="10">
        <f>reform_new3!N49/1000</f>
        <v>562347.96047656203</v>
      </c>
      <c r="E52" s="10">
        <f t="shared" si="0"/>
        <v>39428.869939798024</v>
      </c>
      <c r="G52" s="10">
        <f>reform_curr!H49/1000</f>
        <v>659.65733011379803</v>
      </c>
      <c r="H52" s="10">
        <f>reform_curr!I49/1000</f>
        <v>587.09502283590996</v>
      </c>
      <c r="I52" s="10">
        <f>reform_curr!J49/1000</f>
        <v>1246.7523544599401</v>
      </c>
      <c r="K52" s="10">
        <f>reform_new3!O49/1000</f>
        <v>635.83417488622592</v>
      </c>
      <c r="L52" s="10">
        <f>reform_new3!P49/1000</f>
        <v>565.89241566707096</v>
      </c>
      <c r="M52" s="10">
        <f>reform_new3!Q49/1000</f>
        <v>1201.72658461213</v>
      </c>
      <c r="O52" s="10">
        <f t="shared" si="1"/>
        <v>45.025769847810125</v>
      </c>
    </row>
    <row r="53" spans="1:15" ht="20" customHeight="1">
      <c r="A53" s="5">
        <f>reform_curr!A50</f>
        <v>64</v>
      </c>
      <c r="B53" s="5" t="str">
        <f>reform_curr!B50</f>
        <v>Nürensdorf</v>
      </c>
      <c r="C53" s="10">
        <f>reform_curr!G50/1000</f>
        <v>1874383.6674157099</v>
      </c>
      <c r="D53" s="10">
        <f>reform_new3!N50/1000</f>
        <v>2078109.70229797</v>
      </c>
      <c r="E53" s="10">
        <f t="shared" si="0"/>
        <v>203726.03488226002</v>
      </c>
      <c r="G53" s="10">
        <f>reform_curr!H50/1000</f>
        <v>2967.58850627847</v>
      </c>
      <c r="H53" s="10">
        <f>reform_curr!I50/1000</f>
        <v>2670.8296545052999</v>
      </c>
      <c r="I53" s="10">
        <f>reform_curr!J50/1000</f>
        <v>5638.4181958196496</v>
      </c>
      <c r="K53" s="10">
        <f>reform_new3!O50/1000</f>
        <v>2785.3162910307201</v>
      </c>
      <c r="L53" s="10">
        <f>reform_new3!P50/1000</f>
        <v>2506.7846581666399</v>
      </c>
      <c r="M53" s="10">
        <f>reform_new3!Q50/1000</f>
        <v>5292.1009414355003</v>
      </c>
      <c r="O53" s="10">
        <f t="shared" si="1"/>
        <v>346.31725438414924</v>
      </c>
    </row>
    <row r="54" spans="1:15" ht="20" customHeight="1">
      <c r="A54" s="5">
        <f>reform_curr!A51</f>
        <v>65</v>
      </c>
      <c r="B54" s="5" t="str">
        <f>reform_curr!B51</f>
        <v>Oberembrach</v>
      </c>
      <c r="C54" s="10">
        <f>reform_curr!G51/1000</f>
        <v>231336.98597384899</v>
      </c>
      <c r="D54" s="10">
        <f>reform_new3!N51/1000</f>
        <v>244899.304746093</v>
      </c>
      <c r="E54" s="10">
        <f t="shared" si="0"/>
        <v>13562.318772244005</v>
      </c>
      <c r="G54" s="10">
        <f>reform_curr!H51/1000</f>
        <v>238.74670927819602</v>
      </c>
      <c r="H54" s="10">
        <f>reform_curr!I51/1000</f>
        <v>279.33364866854197</v>
      </c>
      <c r="I54" s="10">
        <f>reform_curr!J51/1000</f>
        <v>518.08035606430406</v>
      </c>
      <c r="K54" s="10">
        <f>reform_new3!O51/1000</f>
        <v>241.29798909792498</v>
      </c>
      <c r="L54" s="10">
        <f>reform_new3!P51/1000</f>
        <v>282.31864523768701</v>
      </c>
      <c r="M54" s="10">
        <f>reform_new3!Q51/1000</f>
        <v>523.61663663548404</v>
      </c>
      <c r="O54" s="10">
        <f t="shared" si="1"/>
        <v>-5.5362805711799865</v>
      </c>
    </row>
    <row r="55" spans="1:15" ht="20" customHeight="1">
      <c r="A55" s="5">
        <f>reform_curr!A52</f>
        <v>66</v>
      </c>
      <c r="B55" s="5" t="str">
        <f>reform_curr!B52</f>
        <v>Opfikon</v>
      </c>
      <c r="C55" s="10">
        <f>reform_curr!G52/1000</f>
        <v>2202460.6644815798</v>
      </c>
      <c r="D55" s="10">
        <f>reform_new3!N52/1000</f>
        <v>2404086.0420769001</v>
      </c>
      <c r="E55" s="10">
        <f t="shared" si="0"/>
        <v>201625.37759532034</v>
      </c>
      <c r="G55" s="10">
        <f>reform_curr!H52/1000</f>
        <v>2903.5095848418696</v>
      </c>
      <c r="H55" s="10">
        <f>reform_curr!I52/1000</f>
        <v>2729.2990034752502</v>
      </c>
      <c r="I55" s="10">
        <f>reform_curr!J52/1000</f>
        <v>5632.8086084631004</v>
      </c>
      <c r="K55" s="10">
        <f>reform_new3!O52/1000</f>
        <v>2768.0223309380699</v>
      </c>
      <c r="L55" s="10">
        <f>reform_new3!P52/1000</f>
        <v>2601.94098986266</v>
      </c>
      <c r="M55" s="10">
        <f>reform_new3!Q52/1000</f>
        <v>5369.9633215847998</v>
      </c>
      <c r="O55" s="10">
        <f t="shared" si="1"/>
        <v>262.84528687830061</v>
      </c>
    </row>
    <row r="56" spans="1:15" ht="20" customHeight="1">
      <c r="A56" s="5">
        <f>reform_curr!A53</f>
        <v>67</v>
      </c>
      <c r="B56" s="5" t="str">
        <f>reform_curr!B53</f>
        <v>Rafz</v>
      </c>
      <c r="C56" s="10">
        <f>reform_curr!G53/1000</f>
        <v>787283.53204577102</v>
      </c>
      <c r="D56" s="10">
        <f>reform_new3!N53/1000</f>
        <v>836042.44864453096</v>
      </c>
      <c r="E56" s="10">
        <f t="shared" si="0"/>
        <v>48758.916598759941</v>
      </c>
      <c r="G56" s="10">
        <f>reform_curr!H53/1000</f>
        <v>839.35047582852803</v>
      </c>
      <c r="H56" s="10">
        <f>reform_curr!I53/1000</f>
        <v>948.46603744816696</v>
      </c>
      <c r="I56" s="10">
        <f>reform_curr!J53/1000</f>
        <v>1787.8165126695601</v>
      </c>
      <c r="K56" s="10">
        <f>reform_new3!O53/1000</f>
        <v>819.35046816139993</v>
      </c>
      <c r="L56" s="10">
        <f>reform_new3!P53/1000</f>
        <v>925.86602500065408</v>
      </c>
      <c r="M56" s="10">
        <f>reform_new3!Q53/1000</f>
        <v>1745.2164859373099</v>
      </c>
      <c r="O56" s="10">
        <f t="shared" si="1"/>
        <v>42.600026732250171</v>
      </c>
    </row>
    <row r="57" spans="1:15" ht="20" customHeight="1">
      <c r="A57" s="5">
        <f>reform_curr!A54</f>
        <v>68</v>
      </c>
      <c r="B57" s="5" t="str">
        <f>reform_curr!B54</f>
        <v>Rorbas</v>
      </c>
      <c r="C57" s="10">
        <f>reform_curr!G54/1000</f>
        <v>356525.56454244204</v>
      </c>
      <c r="D57" s="10">
        <f>reform_new3!N54/1000</f>
        <v>378050.74704101501</v>
      </c>
      <c r="E57" s="10">
        <f t="shared" si="0"/>
        <v>21525.182498572976</v>
      </c>
      <c r="G57" s="10">
        <f>reform_curr!H54/1000</f>
        <v>352.4471247271</v>
      </c>
      <c r="H57" s="10">
        <f>reform_curr!I54/1000</f>
        <v>363.02053785116902</v>
      </c>
      <c r="I57" s="10">
        <f>reform_curr!J54/1000</f>
        <v>715.467663547813</v>
      </c>
      <c r="K57" s="10">
        <f>reform_new3!O54/1000</f>
        <v>348.28532680100204</v>
      </c>
      <c r="L57" s="10">
        <f>reform_new3!P54/1000</f>
        <v>358.733885666459</v>
      </c>
      <c r="M57" s="10">
        <f>reform_new3!Q54/1000</f>
        <v>707.01921197545505</v>
      </c>
      <c r="O57" s="10">
        <f t="shared" si="1"/>
        <v>8.4484515723579534</v>
      </c>
    </row>
    <row r="58" spans="1:15" ht="20" customHeight="1">
      <c r="A58" s="5">
        <f>reform_curr!A55</f>
        <v>69</v>
      </c>
      <c r="B58" s="5" t="str">
        <f>reform_curr!B55</f>
        <v>Wallisellen</v>
      </c>
      <c r="C58" s="10">
        <f>reform_curr!G55/1000</f>
        <v>3539640.2808884503</v>
      </c>
      <c r="D58" s="10">
        <f>reform_new3!N55/1000</f>
        <v>3943383.0605527302</v>
      </c>
      <c r="E58" s="10">
        <f t="shared" si="0"/>
        <v>403742.77966427989</v>
      </c>
      <c r="G58" s="10">
        <f>reform_curr!H55/1000</f>
        <v>5438.7027206918301</v>
      </c>
      <c r="H58" s="10">
        <f>reform_curr!I55/1000</f>
        <v>5275.5416304833598</v>
      </c>
      <c r="I58" s="10">
        <f>reform_curr!J55/1000</f>
        <v>10714.244347275901</v>
      </c>
      <c r="K58" s="10">
        <f>reform_new3!O55/1000</f>
        <v>5139.4473372738503</v>
      </c>
      <c r="L58" s="10">
        <f>reform_new3!P55/1000</f>
        <v>4985.2639321823299</v>
      </c>
      <c r="M58" s="10">
        <f>reform_new3!Q55/1000</f>
        <v>10124.7112492874</v>
      </c>
      <c r="O58" s="10">
        <f t="shared" si="1"/>
        <v>589.53309798850023</v>
      </c>
    </row>
    <row r="59" spans="1:15" ht="20" customHeight="1">
      <c r="A59" s="5">
        <f>reform_curr!A56</f>
        <v>70</v>
      </c>
      <c r="B59" s="5" t="str">
        <f>reform_curr!B56</f>
        <v>Wasterkingen</v>
      </c>
      <c r="C59" s="10">
        <f>reform_curr!G56/1000</f>
        <v>97430.735000000001</v>
      </c>
      <c r="D59" s="10">
        <f>reform_new3!N56/1000</f>
        <v>98357.6456875</v>
      </c>
      <c r="E59" s="10">
        <f t="shared" si="0"/>
        <v>926.91068749999977</v>
      </c>
      <c r="G59" s="10">
        <f>reform_curr!H56/1000</f>
        <v>74.64518437862391</v>
      </c>
      <c r="H59" s="10">
        <f>reform_curr!I56/1000</f>
        <v>86.588414101362204</v>
      </c>
      <c r="I59" s="10">
        <f>reform_curr!J56/1000</f>
        <v>161.233598671913</v>
      </c>
      <c r="K59" s="10">
        <f>reform_new3!O56/1000</f>
        <v>70.265083853006303</v>
      </c>
      <c r="L59" s="10">
        <f>reform_new3!P56/1000</f>
        <v>81.5074975364208</v>
      </c>
      <c r="M59" s="10">
        <f>reform_new3!Q56/1000</f>
        <v>151.77258077883701</v>
      </c>
      <c r="O59" s="10">
        <f t="shared" si="1"/>
        <v>9.4610178930759901</v>
      </c>
    </row>
    <row r="60" spans="1:15" ht="20" customHeight="1">
      <c r="A60" s="5">
        <f>reform_curr!A57</f>
        <v>71</v>
      </c>
      <c r="B60" s="5" t="str">
        <f>reform_curr!B57</f>
        <v>Wil (ZH)</v>
      </c>
      <c r="C60" s="10">
        <f>reform_curr!G57/1000</f>
        <v>388012.90552504803</v>
      </c>
      <c r="D60" s="10">
        <f>reform_new3!N57/1000</f>
        <v>426299.12124218704</v>
      </c>
      <c r="E60" s="10">
        <f t="shared" si="0"/>
        <v>38286.215717139014</v>
      </c>
      <c r="G60" s="10">
        <f>reform_curr!H57/1000</f>
        <v>540.650921508431</v>
      </c>
      <c r="H60" s="10">
        <f>reform_curr!I57/1000</f>
        <v>573.08997545576096</v>
      </c>
      <c r="I60" s="10">
        <f>reform_curr!J57/1000</f>
        <v>1113.74089959812</v>
      </c>
      <c r="K60" s="10">
        <f>reform_new3!O57/1000</f>
        <v>515.18011430001195</v>
      </c>
      <c r="L60" s="10">
        <f>reform_new3!P57/1000</f>
        <v>546.09092110133099</v>
      </c>
      <c r="M60" s="10">
        <f>reform_new3!Q57/1000</f>
        <v>1061.2710368692801</v>
      </c>
      <c r="O60" s="10">
        <f t="shared" si="1"/>
        <v>52.469862728839871</v>
      </c>
    </row>
    <row r="61" spans="1:15" ht="20" customHeight="1">
      <c r="A61" s="5">
        <f>reform_curr!A58</f>
        <v>72</v>
      </c>
      <c r="B61" s="5" t="str">
        <f>reform_curr!B58</f>
        <v>Winkel</v>
      </c>
      <c r="C61" s="10">
        <f>reform_curr!G58/1000</f>
        <v>1840817.5297390101</v>
      </c>
      <c r="D61" s="10">
        <f>reform_new3!N58/1000</f>
        <v>2071344.72219921</v>
      </c>
      <c r="E61" s="10">
        <f t="shared" si="0"/>
        <v>230527.19246019982</v>
      </c>
      <c r="G61" s="10">
        <f>reform_curr!H58/1000</f>
        <v>3318.1173620590498</v>
      </c>
      <c r="H61" s="10">
        <f>reform_curr!I58/1000</f>
        <v>2521.7692096125697</v>
      </c>
      <c r="I61" s="10">
        <f>reform_curr!J58/1000</f>
        <v>5839.8865534677498</v>
      </c>
      <c r="K61" s="10">
        <f>reform_new3!O58/1000</f>
        <v>3026.9795636102504</v>
      </c>
      <c r="L61" s="10">
        <f>reform_new3!P58/1000</f>
        <v>2300.5044682713396</v>
      </c>
      <c r="M61" s="10">
        <f>reform_new3!Q58/1000</f>
        <v>5327.4840052972395</v>
      </c>
      <c r="O61" s="10">
        <f t="shared" si="1"/>
        <v>512.40254817051027</v>
      </c>
    </row>
    <row r="62" spans="1:15" ht="20" customHeight="1">
      <c r="A62" s="5">
        <f>reform_curr!A59</f>
        <v>81</v>
      </c>
      <c r="B62" s="5" t="str">
        <f>reform_curr!B59</f>
        <v>Bachs</v>
      </c>
      <c r="C62" s="10">
        <f>reform_curr!G59/1000</f>
        <v>125839.550829667</v>
      </c>
      <c r="D62" s="10">
        <f>reform_new3!N59/1000</f>
        <v>132773.74521093699</v>
      </c>
      <c r="E62" s="10">
        <f t="shared" si="0"/>
        <v>6934.1943812699901</v>
      </c>
      <c r="G62" s="10">
        <f>reform_curr!H59/1000</f>
        <v>125.279444320678</v>
      </c>
      <c r="H62" s="10">
        <f>reform_curr!I59/1000</f>
        <v>159.10489437246298</v>
      </c>
      <c r="I62" s="10">
        <f>reform_curr!J59/1000</f>
        <v>284.384337996959</v>
      </c>
      <c r="K62" s="10">
        <f>reform_new3!O59/1000</f>
        <v>123.858240879774</v>
      </c>
      <c r="L62" s="10">
        <f>reform_new3!P59/1000</f>
        <v>157.29996549129399</v>
      </c>
      <c r="M62" s="10">
        <f>reform_new3!Q59/1000</f>
        <v>281.15820616769696</v>
      </c>
      <c r="O62" s="10">
        <f t="shared" si="1"/>
        <v>3.2261318292620444</v>
      </c>
    </row>
    <row r="63" spans="1:15" ht="20" customHeight="1">
      <c r="A63" s="5">
        <f>reform_curr!A60</f>
        <v>82</v>
      </c>
      <c r="B63" s="5" t="str">
        <f>reform_curr!B60</f>
        <v>Boppelsen</v>
      </c>
      <c r="C63" s="10">
        <f>reform_curr!G60/1000</f>
        <v>522646.59554246499</v>
      </c>
      <c r="D63" s="10">
        <f>reform_new3!N60/1000</f>
        <v>585462.17279809504</v>
      </c>
      <c r="E63" s="10">
        <f t="shared" si="0"/>
        <v>62815.577255630051</v>
      </c>
      <c r="G63" s="10">
        <f>reform_curr!H60/1000</f>
        <v>878.46738167905801</v>
      </c>
      <c r="H63" s="10">
        <f>reform_curr!I60/1000</f>
        <v>799.40531952911601</v>
      </c>
      <c r="I63" s="10">
        <f>reform_curr!J60/1000</f>
        <v>1677.8727091238502</v>
      </c>
      <c r="K63" s="10">
        <f>reform_new3!O60/1000</f>
        <v>818.02652078074209</v>
      </c>
      <c r="L63" s="10">
        <f>reform_new3!P60/1000</f>
        <v>744.40412804359198</v>
      </c>
      <c r="M63" s="10">
        <f>reform_new3!Q60/1000</f>
        <v>1562.4306505207999</v>
      </c>
      <c r="O63" s="10">
        <f t="shared" si="1"/>
        <v>115.44205860305033</v>
      </c>
    </row>
    <row r="64" spans="1:15" ht="20" customHeight="1">
      <c r="A64" s="5">
        <f>reform_curr!A61</f>
        <v>83</v>
      </c>
      <c r="B64" s="5" t="str">
        <f>reform_curr!B61</f>
        <v>Buchs (ZH)</v>
      </c>
      <c r="C64" s="10">
        <f>reform_curr!G61/1000</f>
        <v>962938.8241044</v>
      </c>
      <c r="D64" s="10">
        <f>reform_new3!N61/1000</f>
        <v>1035527.8336523401</v>
      </c>
      <c r="E64" s="10">
        <f t="shared" si="0"/>
        <v>72589.009547940106</v>
      </c>
      <c r="G64" s="10">
        <f>reform_curr!H61/1000</f>
        <v>1076.2565799649299</v>
      </c>
      <c r="H64" s="10">
        <f>reform_curr!I61/1000</f>
        <v>1183.88223841589</v>
      </c>
      <c r="I64" s="10">
        <f>reform_curr!J61/1000</f>
        <v>2260.13881500244</v>
      </c>
      <c r="K64" s="10">
        <f>reform_new3!O61/1000</f>
        <v>1045.28245669332</v>
      </c>
      <c r="L64" s="10">
        <f>reform_new3!P61/1000</f>
        <v>1149.8107020684999</v>
      </c>
      <c r="M64" s="10">
        <f>reform_new3!Q61/1000</f>
        <v>2195.0931624606201</v>
      </c>
      <c r="O64" s="10">
        <f t="shared" si="1"/>
        <v>65.045652541819891</v>
      </c>
    </row>
    <row r="65" spans="1:15" ht="20" customHeight="1">
      <c r="A65" s="5">
        <f>reform_curr!A62</f>
        <v>84</v>
      </c>
      <c r="B65" s="5" t="str">
        <f>reform_curr!B62</f>
        <v>Dällikon</v>
      </c>
      <c r="C65" s="10">
        <f>reform_curr!G62/1000</f>
        <v>664425.5190150959</v>
      </c>
      <c r="D65" s="10">
        <f>reform_new3!N62/1000</f>
        <v>718755.33289196703</v>
      </c>
      <c r="E65" s="10">
        <f t="shared" si="0"/>
        <v>54329.813876871136</v>
      </c>
      <c r="G65" s="10">
        <f>reform_curr!H62/1000</f>
        <v>817.48275093226096</v>
      </c>
      <c r="H65" s="10">
        <f>reform_curr!I62/1000</f>
        <v>882.88136608471996</v>
      </c>
      <c r="I65" s="10">
        <f>reform_curr!J62/1000</f>
        <v>1700.3641056998699</v>
      </c>
      <c r="K65" s="10">
        <f>reform_new3!O62/1000</f>
        <v>789.36522717365597</v>
      </c>
      <c r="L65" s="10">
        <f>reform_new3!P62/1000</f>
        <v>852.51444862918493</v>
      </c>
      <c r="M65" s="10">
        <f>reform_new3!Q62/1000</f>
        <v>1641.8796698275601</v>
      </c>
      <c r="O65" s="10">
        <f t="shared" si="1"/>
        <v>58.484435872309859</v>
      </c>
    </row>
    <row r="66" spans="1:15" ht="20" customHeight="1">
      <c r="A66" s="5">
        <f>reform_curr!A63</f>
        <v>85</v>
      </c>
      <c r="B66" s="5" t="str">
        <f>reform_curr!B63</f>
        <v>Dänikon</v>
      </c>
      <c r="C66" s="10">
        <f>reform_curr!G63/1000</f>
        <v>313568.766</v>
      </c>
      <c r="D66" s="10">
        <f>reform_new3!N63/1000</f>
        <v>339910.43077832001</v>
      </c>
      <c r="E66" s="10">
        <f t="shared" si="0"/>
        <v>26341.664778320002</v>
      </c>
      <c r="G66" s="10">
        <f>reform_curr!H63/1000</f>
        <v>396.46887212237698</v>
      </c>
      <c r="H66" s="10">
        <f>reform_curr!I63/1000</f>
        <v>475.76264421376499</v>
      </c>
      <c r="I66" s="10">
        <f>reform_curr!J63/1000</f>
        <v>872.23151338034802</v>
      </c>
      <c r="K66" s="10">
        <f>reform_new3!O63/1000</f>
        <v>375.50499107089598</v>
      </c>
      <c r="L66" s="10">
        <f>reform_new3!P63/1000</f>
        <v>450.60598485231401</v>
      </c>
      <c r="M66" s="10">
        <f>reform_new3!Q63/1000</f>
        <v>826.11097396576406</v>
      </c>
      <c r="O66" s="10">
        <f t="shared" si="1"/>
        <v>46.120539414583959</v>
      </c>
    </row>
    <row r="67" spans="1:15" ht="20" customHeight="1">
      <c r="A67" s="5">
        <f>reform_curr!A64</f>
        <v>86</v>
      </c>
      <c r="B67" s="5" t="str">
        <f>reform_curr!B64</f>
        <v>Dielsdorf</v>
      </c>
      <c r="C67" s="10">
        <f>reform_curr!G64/1000</f>
        <v>983480.09100000001</v>
      </c>
      <c r="D67" s="10">
        <f>reform_new3!N64/1000</f>
        <v>1065351.0584584901</v>
      </c>
      <c r="E67" s="10">
        <f t="shared" si="0"/>
        <v>81870.967458490049</v>
      </c>
      <c r="G67" s="10">
        <f>reform_curr!H64/1000</f>
        <v>1225.7991478616</v>
      </c>
      <c r="H67" s="10">
        <f>reform_curr!I64/1000</f>
        <v>1287.08911202478</v>
      </c>
      <c r="I67" s="10">
        <f>reform_curr!J64/1000</f>
        <v>2512.8882617218401</v>
      </c>
      <c r="K67" s="10">
        <f>reform_new3!O64/1000</f>
        <v>1190.81591963549</v>
      </c>
      <c r="L67" s="10">
        <f>reform_new3!P64/1000</f>
        <v>1250.35672027335</v>
      </c>
      <c r="M67" s="10">
        <f>reform_new3!Q64/1000</f>
        <v>2441.17263151627</v>
      </c>
      <c r="O67" s="10">
        <f t="shared" si="1"/>
        <v>71.715630205570051</v>
      </c>
    </row>
    <row r="68" spans="1:15" ht="20" customHeight="1">
      <c r="A68" s="5">
        <f>reform_curr!A65</f>
        <v>87</v>
      </c>
      <c r="B68" s="5" t="str">
        <f>reform_curr!B65</f>
        <v>Hüttikon</v>
      </c>
      <c r="C68" s="10">
        <f>reform_curr!G65/1000</f>
        <v>213672.66699999999</v>
      </c>
      <c r="D68" s="10">
        <f>reform_new3!N65/1000</f>
        <v>236364.695828125</v>
      </c>
      <c r="E68" s="10">
        <f t="shared" si="0"/>
        <v>22692.02882812501</v>
      </c>
      <c r="G68" s="10">
        <f>reform_curr!H65/1000</f>
        <v>307.51559830737102</v>
      </c>
      <c r="H68" s="10">
        <f>reform_curr!I65/1000</f>
        <v>365.94355770623605</v>
      </c>
      <c r="I68" s="10">
        <f>reform_curr!J65/1000</f>
        <v>673.45915188336301</v>
      </c>
      <c r="K68" s="10">
        <f>reform_new3!O65/1000</f>
        <v>295.04517408937198</v>
      </c>
      <c r="L68" s="10">
        <f>reform_new3!P65/1000</f>
        <v>351.10375908118397</v>
      </c>
      <c r="M68" s="10">
        <f>reform_new3!Q65/1000</f>
        <v>646.14893841969899</v>
      </c>
      <c r="O68" s="10">
        <f t="shared" si="1"/>
        <v>27.310213463664013</v>
      </c>
    </row>
    <row r="69" spans="1:15" ht="20" customHeight="1">
      <c r="A69" s="5">
        <f>reform_curr!A66</f>
        <v>88</v>
      </c>
      <c r="B69" s="5" t="str">
        <f>reform_curr!B66</f>
        <v>Neerach</v>
      </c>
      <c r="C69" s="10">
        <f>reform_curr!G66/1000</f>
        <v>2289193.0139458301</v>
      </c>
      <c r="D69" s="10">
        <f>reform_new3!N66/1000</f>
        <v>2635846.1225649398</v>
      </c>
      <c r="E69" s="10">
        <f t="shared" si="0"/>
        <v>346653.10861910973</v>
      </c>
      <c r="G69" s="10">
        <f>reform_curr!H66/1000</f>
        <v>5051.1749341667</v>
      </c>
      <c r="H69" s="10">
        <f>reform_curr!I66/1000</f>
        <v>3838.8929108319503</v>
      </c>
      <c r="I69" s="10">
        <f>reform_curr!J66/1000</f>
        <v>8890.0676810266905</v>
      </c>
      <c r="K69" s="10">
        <f>reform_new3!O66/1000</f>
        <v>4351.2663516224402</v>
      </c>
      <c r="L69" s="10">
        <f>reform_new3!P66/1000</f>
        <v>3306.9624428457701</v>
      </c>
      <c r="M69" s="10">
        <f>reform_new3!Q66/1000</f>
        <v>7658.2287869833099</v>
      </c>
      <c r="O69" s="10">
        <f t="shared" si="1"/>
        <v>1231.8388940433806</v>
      </c>
    </row>
    <row r="70" spans="1:15" ht="20" customHeight="1">
      <c r="A70" s="5">
        <f>reform_curr!A67</f>
        <v>89</v>
      </c>
      <c r="B70" s="5" t="str">
        <f>reform_curr!B67</f>
        <v>Niederglatt</v>
      </c>
      <c r="C70" s="10">
        <f>reform_curr!G67/1000</f>
        <v>734235.67</v>
      </c>
      <c r="D70" s="10">
        <f>reform_new3!N67/1000</f>
        <v>780238.10162329103</v>
      </c>
      <c r="E70" s="10">
        <f t="shared" ref="E70:E133" si="2">D70-C70</f>
        <v>46002.431623290991</v>
      </c>
      <c r="G70" s="10">
        <f>reform_curr!H67/1000</f>
        <v>773.94037253489296</v>
      </c>
      <c r="H70" s="10">
        <f>reform_curr!I67/1000</f>
        <v>828.11619903085295</v>
      </c>
      <c r="I70" s="10">
        <f>reform_curr!J67/1000</f>
        <v>1602.05656645369</v>
      </c>
      <c r="K70" s="10">
        <f>reform_new3!O67/1000</f>
        <v>750.16144591407397</v>
      </c>
      <c r="L70" s="10">
        <f>reform_new3!P67/1000</f>
        <v>802.67274775080307</v>
      </c>
      <c r="M70" s="10">
        <f>reform_new3!Q67/1000</f>
        <v>1552.8341962453399</v>
      </c>
      <c r="O70" s="10">
        <f t="shared" ref="O70:O133" si="3">I70-M70</f>
        <v>49.222370208350185</v>
      </c>
    </row>
    <row r="71" spans="1:15" ht="20" customHeight="1">
      <c r="A71" s="5">
        <f>reform_curr!A68</f>
        <v>90</v>
      </c>
      <c r="B71" s="5" t="str">
        <f>reform_curr!B68</f>
        <v>Niederhasli</v>
      </c>
      <c r="C71" s="10">
        <f>reform_curr!G68/1000</f>
        <v>1330122.6124825</v>
      </c>
      <c r="D71" s="10">
        <f>reform_new3!N68/1000</f>
        <v>1424339.0521796802</v>
      </c>
      <c r="E71" s="10">
        <f t="shared" si="2"/>
        <v>94216.439697180176</v>
      </c>
      <c r="G71" s="10">
        <f>reform_curr!H68/1000</f>
        <v>1457.34143597459</v>
      </c>
      <c r="H71" s="10">
        <f>reform_curr!I68/1000</f>
        <v>1690.51606390902</v>
      </c>
      <c r="I71" s="10">
        <f>reform_curr!J68/1000</f>
        <v>3147.8575137708099</v>
      </c>
      <c r="K71" s="10">
        <f>reform_new3!O68/1000</f>
        <v>1414.15163134101</v>
      </c>
      <c r="L71" s="10">
        <f>reform_new3!P68/1000</f>
        <v>1640.4158912923599</v>
      </c>
      <c r="M71" s="10">
        <f>reform_new3!Q68/1000</f>
        <v>3054.5675284375197</v>
      </c>
      <c r="O71" s="10">
        <f t="shared" si="3"/>
        <v>93.289985333290133</v>
      </c>
    </row>
    <row r="72" spans="1:15" ht="20" customHeight="1">
      <c r="A72" s="5">
        <f>reform_curr!A69</f>
        <v>91</v>
      </c>
      <c r="B72" s="5" t="str">
        <f>reform_curr!B69</f>
        <v>Niederweningen</v>
      </c>
      <c r="C72" s="10">
        <f>reform_curr!G69/1000</f>
        <v>702522.079415065</v>
      </c>
      <c r="D72" s="10">
        <f>reform_new3!N69/1000</f>
        <v>772424.17360546801</v>
      </c>
      <c r="E72" s="10">
        <f t="shared" si="2"/>
        <v>69902.094190403004</v>
      </c>
      <c r="G72" s="10">
        <f>reform_curr!H69/1000</f>
        <v>1049.58037520319</v>
      </c>
      <c r="H72" s="10">
        <f>reform_curr!I69/1000</f>
        <v>1091.5635997934901</v>
      </c>
      <c r="I72" s="10">
        <f>reform_curr!J69/1000</f>
        <v>2141.1439743518799</v>
      </c>
      <c r="K72" s="10">
        <f>reform_new3!O69/1000</f>
        <v>949.57541510561794</v>
      </c>
      <c r="L72" s="10">
        <f>reform_new3!P69/1000</f>
        <v>987.5584286349839</v>
      </c>
      <c r="M72" s="10">
        <f>reform_new3!Q69/1000</f>
        <v>1937.1338578406801</v>
      </c>
      <c r="O72" s="10">
        <f t="shared" si="3"/>
        <v>204.01011651119984</v>
      </c>
    </row>
    <row r="73" spans="1:15" ht="20" customHeight="1">
      <c r="A73" s="5">
        <f>reform_curr!A70</f>
        <v>92</v>
      </c>
      <c r="B73" s="5" t="str">
        <f>reform_curr!B70</f>
        <v>Oberglatt</v>
      </c>
      <c r="C73" s="10">
        <f>reform_curr!G70/1000</f>
        <v>591423.31400000001</v>
      </c>
      <c r="D73" s="10">
        <f>reform_new3!N70/1000</f>
        <v>624930.19249975507</v>
      </c>
      <c r="E73" s="10">
        <f t="shared" si="2"/>
        <v>33506.878499755054</v>
      </c>
      <c r="G73" s="10">
        <f>reform_curr!H70/1000</f>
        <v>540.26805251327903</v>
      </c>
      <c r="H73" s="10">
        <f>reform_curr!I70/1000</f>
        <v>659.127023969128</v>
      </c>
      <c r="I73" s="10">
        <f>reform_curr!J70/1000</f>
        <v>1199.3950761005799</v>
      </c>
      <c r="K73" s="10">
        <f>reform_new3!O70/1000</f>
        <v>531.76605955436901</v>
      </c>
      <c r="L73" s="10">
        <f>reform_new3!P70/1000</f>
        <v>648.75459499262206</v>
      </c>
      <c r="M73" s="10">
        <f>reform_new3!Q70/1000</f>
        <v>1180.5206538281</v>
      </c>
      <c r="O73" s="10">
        <f t="shared" si="3"/>
        <v>18.874422272479933</v>
      </c>
    </row>
    <row r="74" spans="1:15" ht="20" customHeight="1">
      <c r="A74" s="5">
        <f>reform_curr!A71</f>
        <v>93</v>
      </c>
      <c r="B74" s="5" t="str">
        <f>reform_curr!B71</f>
        <v>Oberweningen</v>
      </c>
      <c r="C74" s="10">
        <f>reform_curr!G71/1000</f>
        <v>436934.42149482202</v>
      </c>
      <c r="D74" s="10">
        <f>reform_new3!N71/1000</f>
        <v>487845.53842968703</v>
      </c>
      <c r="E74" s="10">
        <f t="shared" si="2"/>
        <v>50911.116934865015</v>
      </c>
      <c r="G74" s="10">
        <f>reform_curr!H71/1000</f>
        <v>676.18778783941195</v>
      </c>
      <c r="H74" s="10">
        <f>reform_curr!I71/1000</f>
        <v>662.66402762234202</v>
      </c>
      <c r="I74" s="10">
        <f>reform_curr!J71/1000</f>
        <v>1338.8518325774601</v>
      </c>
      <c r="K74" s="10">
        <f>reform_new3!O71/1000</f>
        <v>629.06663462007702</v>
      </c>
      <c r="L74" s="10">
        <f>reform_new3!P71/1000</f>
        <v>616.48529897471508</v>
      </c>
      <c r="M74" s="10">
        <f>reform_new3!Q71/1000</f>
        <v>1245.5519157047499</v>
      </c>
      <c r="O74" s="10">
        <f t="shared" si="3"/>
        <v>93.299916872710128</v>
      </c>
    </row>
    <row r="75" spans="1:15" ht="20" customHeight="1">
      <c r="A75" s="5">
        <f>reform_curr!A72</f>
        <v>94</v>
      </c>
      <c r="B75" s="5" t="str">
        <f>reform_curr!B72</f>
        <v>Otelfingen</v>
      </c>
      <c r="C75" s="10">
        <f>reform_curr!G72/1000</f>
        <v>512221.65248748497</v>
      </c>
      <c r="D75" s="10">
        <f>reform_new3!N72/1000</f>
        <v>543499.90032226499</v>
      </c>
      <c r="E75" s="10">
        <f t="shared" si="2"/>
        <v>31278.247834780021</v>
      </c>
      <c r="G75" s="10">
        <f>reform_curr!H72/1000</f>
        <v>535.41736773846299</v>
      </c>
      <c r="H75" s="10">
        <f>reform_curr!I72/1000</f>
        <v>588.95910133392704</v>
      </c>
      <c r="I75" s="10">
        <f>reform_curr!J72/1000</f>
        <v>1124.37647543107</v>
      </c>
      <c r="K75" s="10">
        <f>reform_new3!O72/1000</f>
        <v>529.10802835288598</v>
      </c>
      <c r="L75" s="10">
        <f>reform_new3!P72/1000</f>
        <v>582.01883283558391</v>
      </c>
      <c r="M75" s="10">
        <f>reform_new3!Q72/1000</f>
        <v>1111.12685529393</v>
      </c>
      <c r="O75" s="10">
        <f t="shared" si="3"/>
        <v>13.249620137140028</v>
      </c>
    </row>
    <row r="76" spans="1:15" ht="20" customHeight="1">
      <c r="A76" s="5">
        <f>reform_curr!A73</f>
        <v>95</v>
      </c>
      <c r="B76" s="5" t="str">
        <f>reform_curr!B73</f>
        <v>Regensberg</v>
      </c>
      <c r="C76" s="10">
        <f>reform_curr!G73/1000</f>
        <v>143770.83060917401</v>
      </c>
      <c r="D76" s="10">
        <f>reform_new3!N73/1000</f>
        <v>158498.759078125</v>
      </c>
      <c r="E76" s="10">
        <f t="shared" si="2"/>
        <v>14727.928468950995</v>
      </c>
      <c r="G76" s="10">
        <f>reform_curr!H73/1000</f>
        <v>207.774201406955</v>
      </c>
      <c r="H76" s="10">
        <f>reform_curr!I73/1000</f>
        <v>220.240650946378</v>
      </c>
      <c r="I76" s="10">
        <f>reform_curr!J73/1000</f>
        <v>428.01485175251901</v>
      </c>
      <c r="K76" s="10">
        <f>reform_new3!O73/1000</f>
        <v>202.11794176888398</v>
      </c>
      <c r="L76" s="10">
        <f>reform_new3!P73/1000</f>
        <v>214.245018239617</v>
      </c>
      <c r="M76" s="10">
        <f>reform_new3!Q73/1000</f>
        <v>416.36296038460705</v>
      </c>
      <c r="O76" s="10">
        <f t="shared" si="3"/>
        <v>11.651891367911958</v>
      </c>
    </row>
    <row r="77" spans="1:15" ht="20" customHeight="1">
      <c r="A77" s="5">
        <f>reform_curr!A74</f>
        <v>96</v>
      </c>
      <c r="B77" s="5" t="str">
        <f>reform_curr!B74</f>
        <v>Regensdorf</v>
      </c>
      <c r="C77" s="10">
        <f>reform_curr!G74/1000</f>
        <v>2832875.7395421499</v>
      </c>
      <c r="D77" s="10">
        <f>reform_new3!N74/1000</f>
        <v>3134092.0662700199</v>
      </c>
      <c r="E77" s="10">
        <f t="shared" si="2"/>
        <v>301216.32672786992</v>
      </c>
      <c r="G77" s="10">
        <f>reform_curr!H74/1000</f>
        <v>3839.36686271294</v>
      </c>
      <c r="H77" s="10">
        <f>reform_curr!I74/1000</f>
        <v>4530.4528897558803</v>
      </c>
      <c r="I77" s="10">
        <f>reform_curr!J74/1000</f>
        <v>8369.81975722676</v>
      </c>
      <c r="K77" s="10">
        <f>reform_new3!O74/1000</f>
        <v>3693.7580595159297</v>
      </c>
      <c r="L77" s="10">
        <f>reform_new3!P74/1000</f>
        <v>4358.6345062697801</v>
      </c>
      <c r="M77" s="10">
        <f>reform_new3!Q74/1000</f>
        <v>8052.39256797084</v>
      </c>
      <c r="O77" s="10">
        <f t="shared" si="3"/>
        <v>317.42718925591998</v>
      </c>
    </row>
    <row r="78" spans="1:15" ht="20" customHeight="1">
      <c r="A78" s="5">
        <f>reform_curr!A75</f>
        <v>97</v>
      </c>
      <c r="B78" s="5" t="str">
        <f>reform_curr!B75</f>
        <v>Rümlang</v>
      </c>
      <c r="C78" s="10">
        <f>reform_curr!G75/1000</f>
        <v>1145428.32045914</v>
      </c>
      <c r="D78" s="10">
        <f>reform_new3!N75/1000</f>
        <v>1264463.10024316</v>
      </c>
      <c r="E78" s="10">
        <f t="shared" si="2"/>
        <v>119034.77978402004</v>
      </c>
      <c r="G78" s="10">
        <f>reform_curr!H75/1000</f>
        <v>1598.1897603412301</v>
      </c>
      <c r="H78" s="10">
        <f>reform_curr!I75/1000</f>
        <v>1742.02684327928</v>
      </c>
      <c r="I78" s="10">
        <f>reform_curr!J75/1000</f>
        <v>3340.2166276919102</v>
      </c>
      <c r="K78" s="10">
        <f>reform_new3!O75/1000</f>
        <v>1490.20317675857</v>
      </c>
      <c r="L78" s="10">
        <f>reform_new3!P75/1000</f>
        <v>1624.3214726828801</v>
      </c>
      <c r="M78" s="10">
        <f>reform_new3!Q75/1000</f>
        <v>3114.5246404151303</v>
      </c>
      <c r="O78" s="10">
        <f t="shared" si="3"/>
        <v>225.69198727677986</v>
      </c>
    </row>
    <row r="79" spans="1:15" ht="20" customHeight="1">
      <c r="A79" s="5">
        <f>reform_curr!A76</f>
        <v>98</v>
      </c>
      <c r="B79" s="5" t="str">
        <f>reform_curr!B76</f>
        <v>Schleinikon</v>
      </c>
      <c r="C79" s="10">
        <f>reform_curr!G76/1000</f>
        <v>158337.084</v>
      </c>
      <c r="D79" s="10">
        <f>reform_new3!N76/1000</f>
        <v>170596.345945312</v>
      </c>
      <c r="E79" s="10">
        <f t="shared" si="2"/>
        <v>12259.261945311999</v>
      </c>
      <c r="G79" s="10">
        <f>reform_curr!H76/1000</f>
        <v>180.05435715603798</v>
      </c>
      <c r="H79" s="10">
        <f>reform_curr!I76/1000</f>
        <v>198.05979154378099</v>
      </c>
      <c r="I79" s="10">
        <f>reform_curr!J76/1000</f>
        <v>378.11414975476202</v>
      </c>
      <c r="K79" s="10">
        <f>reform_new3!O76/1000</f>
        <v>174.09043964338301</v>
      </c>
      <c r="L79" s="10">
        <f>reform_new3!P76/1000</f>
        <v>191.49948447126101</v>
      </c>
      <c r="M79" s="10">
        <f>reform_new3!Q76/1000</f>
        <v>365.58992142033503</v>
      </c>
      <c r="O79" s="10">
        <f t="shared" si="3"/>
        <v>12.524228334426994</v>
      </c>
    </row>
    <row r="80" spans="1:15" ht="20" customHeight="1">
      <c r="A80" s="5">
        <f>reform_curr!A77</f>
        <v>99</v>
      </c>
      <c r="B80" s="5" t="str">
        <f>reform_curr!B77</f>
        <v>Schöfflisdorf</v>
      </c>
      <c r="C80" s="10">
        <f>reform_curr!G77/1000</f>
        <v>339755.12000526203</v>
      </c>
      <c r="D80" s="10">
        <f>reform_new3!N77/1000</f>
        <v>366724.21060546796</v>
      </c>
      <c r="E80" s="10">
        <f t="shared" si="2"/>
        <v>26969.090600205935</v>
      </c>
      <c r="G80" s="10">
        <f>reform_curr!H77/1000</f>
        <v>420.76791115832299</v>
      </c>
      <c r="H80" s="10">
        <f>reform_curr!I77/1000</f>
        <v>424.97559110891802</v>
      </c>
      <c r="I80" s="10">
        <f>reform_curr!J77/1000</f>
        <v>845.74349770986998</v>
      </c>
      <c r="K80" s="10">
        <f>reform_new3!O77/1000</f>
        <v>412.281878717094</v>
      </c>
      <c r="L80" s="10">
        <f>reform_new3!P77/1000</f>
        <v>416.40469853490498</v>
      </c>
      <c r="M80" s="10">
        <f>reform_new3!Q77/1000</f>
        <v>828.6865735334751</v>
      </c>
      <c r="O80" s="10">
        <f t="shared" si="3"/>
        <v>17.056924176394887</v>
      </c>
    </row>
    <row r="81" spans="1:15" ht="20" customHeight="1">
      <c r="A81" s="5">
        <f>reform_curr!A78</f>
        <v>100</v>
      </c>
      <c r="B81" s="5" t="str">
        <f>reform_curr!B78</f>
        <v>Stadel</v>
      </c>
      <c r="C81" s="10">
        <f>reform_curr!G78/1000</f>
        <v>458537.18800000002</v>
      </c>
      <c r="D81" s="10">
        <f>reform_new3!N78/1000</f>
        <v>486515.38571679598</v>
      </c>
      <c r="E81" s="10">
        <f t="shared" si="2"/>
        <v>27978.197716795956</v>
      </c>
      <c r="G81" s="10">
        <f>reform_curr!H78/1000</f>
        <v>496.61892635035497</v>
      </c>
      <c r="H81" s="10">
        <f>reform_curr!I78/1000</f>
        <v>546.280819461703</v>
      </c>
      <c r="I81" s="10">
        <f>reform_curr!J78/1000</f>
        <v>1042.89974434948</v>
      </c>
      <c r="K81" s="10">
        <f>reform_new3!O78/1000</f>
        <v>492.17411477947201</v>
      </c>
      <c r="L81" s="10">
        <f>reform_new3!P78/1000</f>
        <v>541.39152763080597</v>
      </c>
      <c r="M81" s="10">
        <f>reform_new3!Q78/1000</f>
        <v>1033.56564881706</v>
      </c>
      <c r="O81" s="10">
        <f t="shared" si="3"/>
        <v>9.3340955324199513</v>
      </c>
    </row>
    <row r="82" spans="1:15" ht="20" customHeight="1">
      <c r="A82" s="5">
        <f>reform_curr!A79</f>
        <v>101</v>
      </c>
      <c r="B82" s="5" t="str">
        <f>reform_curr!B79</f>
        <v>Steinmaur</v>
      </c>
      <c r="C82" s="10">
        <f>reform_curr!G79/1000</f>
        <v>711149.47177916602</v>
      </c>
      <c r="D82" s="10">
        <f>reform_new3!N79/1000</f>
        <v>773824.36922851508</v>
      </c>
      <c r="E82" s="10">
        <f t="shared" si="2"/>
        <v>62674.897449349053</v>
      </c>
      <c r="G82" s="10">
        <f>reform_curr!H79/1000</f>
        <v>897.36580475586595</v>
      </c>
      <c r="H82" s="10">
        <f>reform_curr!I79/1000</f>
        <v>1022.99702149313</v>
      </c>
      <c r="I82" s="10">
        <f>reform_curr!J79/1000</f>
        <v>1920.36281990832</v>
      </c>
      <c r="K82" s="10">
        <f>reform_new3!O79/1000</f>
        <v>882.81639329181598</v>
      </c>
      <c r="L82" s="10">
        <f>reform_new3!P79/1000</f>
        <v>1006.41068940129</v>
      </c>
      <c r="M82" s="10">
        <f>reform_new3!Q79/1000</f>
        <v>1889.22708176893</v>
      </c>
      <c r="O82" s="10">
        <f t="shared" si="3"/>
        <v>31.135738139390014</v>
      </c>
    </row>
    <row r="83" spans="1:15" ht="20" customHeight="1">
      <c r="A83" s="5">
        <f>reform_curr!A80</f>
        <v>102</v>
      </c>
      <c r="B83" s="5" t="str">
        <f>reform_curr!B80</f>
        <v>Weiach</v>
      </c>
      <c r="C83" s="10">
        <f>reform_curr!G80/1000</f>
        <v>261724.832872275</v>
      </c>
      <c r="D83" s="10">
        <f>reform_new3!N80/1000</f>
        <v>274373.72398437501</v>
      </c>
      <c r="E83" s="10">
        <f t="shared" si="2"/>
        <v>12648.891112100013</v>
      </c>
      <c r="G83" s="10">
        <f>reform_curr!H80/1000</f>
        <v>275.40606481623598</v>
      </c>
      <c r="H83" s="10">
        <f>reform_curr!I80/1000</f>
        <v>245.11139703577697</v>
      </c>
      <c r="I83" s="10">
        <f>reform_curr!J80/1000</f>
        <v>520.517461759507</v>
      </c>
      <c r="K83" s="10">
        <f>reform_new3!O80/1000</f>
        <v>259.31133805698101</v>
      </c>
      <c r="L83" s="10">
        <f>reform_new3!P80/1000</f>
        <v>230.787092910528</v>
      </c>
      <c r="M83" s="10">
        <f>reform_new3!Q80/1000</f>
        <v>490.09842672043999</v>
      </c>
      <c r="O83" s="10">
        <f t="shared" si="3"/>
        <v>30.419035039067012</v>
      </c>
    </row>
    <row r="84" spans="1:15" ht="20" customHeight="1">
      <c r="A84" s="5">
        <f>reform_curr!A81</f>
        <v>111</v>
      </c>
      <c r="B84" s="5" t="str">
        <f>reform_curr!B81</f>
        <v>Bäretswil</v>
      </c>
      <c r="C84" s="10">
        <f>reform_curr!G81/1000</f>
        <v>1021362.53840499</v>
      </c>
      <c r="D84" s="10">
        <f>reform_new3!N81/1000</f>
        <v>1094966.7472460899</v>
      </c>
      <c r="E84" s="10">
        <f t="shared" si="2"/>
        <v>73604.208841099869</v>
      </c>
      <c r="G84" s="10">
        <f>reform_curr!H81/1000</f>
        <v>1174.3395353748801</v>
      </c>
      <c r="H84" s="10">
        <f>reform_curr!I81/1000</f>
        <v>1197.8263253729299</v>
      </c>
      <c r="I84" s="10">
        <f>reform_curr!J81/1000</f>
        <v>2372.1658651952703</v>
      </c>
      <c r="K84" s="10">
        <f>reform_new3!O81/1000</f>
        <v>1145.2971717686098</v>
      </c>
      <c r="L84" s="10">
        <f>reform_new3!P81/1000</f>
        <v>1168.2031149684801</v>
      </c>
      <c r="M84" s="10">
        <f>reform_new3!Q81/1000</f>
        <v>2313.5002970343899</v>
      </c>
      <c r="O84" s="10">
        <f t="shared" si="3"/>
        <v>58.665568160880412</v>
      </c>
    </row>
    <row r="85" spans="1:15" ht="20" customHeight="1">
      <c r="A85" s="5">
        <f>reform_curr!A82</f>
        <v>112</v>
      </c>
      <c r="B85" s="5" t="str">
        <f>reform_curr!B82</f>
        <v>Bubikon</v>
      </c>
      <c r="C85" s="10">
        <f>reform_curr!G82/1000</f>
        <v>1751229.7642320299</v>
      </c>
      <c r="D85" s="10">
        <f>reform_new3!N82/1000</f>
        <v>1906811.9957788</v>
      </c>
      <c r="E85" s="10">
        <f t="shared" si="2"/>
        <v>155582.23154677008</v>
      </c>
      <c r="G85" s="10">
        <f>reform_curr!H82/1000</f>
        <v>2260.8652589766202</v>
      </c>
      <c r="H85" s="10">
        <f>reform_curr!I82/1000</f>
        <v>2532.1690854431199</v>
      </c>
      <c r="I85" s="10">
        <f>reform_curr!J82/1000</f>
        <v>4793.0343114290499</v>
      </c>
      <c r="K85" s="10">
        <f>reform_new3!O82/1000</f>
        <v>2165.1513935314597</v>
      </c>
      <c r="L85" s="10">
        <f>reform_new3!P82/1000</f>
        <v>2424.9695549200296</v>
      </c>
      <c r="M85" s="10">
        <f>reform_new3!Q82/1000</f>
        <v>4590.1209465251095</v>
      </c>
      <c r="O85" s="10">
        <f t="shared" si="3"/>
        <v>202.91336490394042</v>
      </c>
    </row>
    <row r="86" spans="1:15" ht="20" customHeight="1">
      <c r="A86" s="5">
        <f>reform_curr!A83</f>
        <v>113</v>
      </c>
      <c r="B86" s="5" t="str">
        <f>reform_curr!B83</f>
        <v>Dürnten</v>
      </c>
      <c r="C86" s="10">
        <f>reform_curr!G83/1000</f>
        <v>1308056.08803139</v>
      </c>
      <c r="D86" s="10">
        <f>reform_new3!N83/1000</f>
        <v>1412771.28651513</v>
      </c>
      <c r="E86" s="10">
        <f t="shared" si="2"/>
        <v>104715.19848373998</v>
      </c>
      <c r="G86" s="10">
        <f>reform_curr!H83/1000</f>
        <v>1517.35325138145</v>
      </c>
      <c r="H86" s="10">
        <f>reform_curr!I83/1000</f>
        <v>1744.9562386212901</v>
      </c>
      <c r="I86" s="10">
        <f>reform_curr!J83/1000</f>
        <v>3262.3094848662599</v>
      </c>
      <c r="K86" s="10">
        <f>reform_new3!O83/1000</f>
        <v>1485.5409458879501</v>
      </c>
      <c r="L86" s="10">
        <f>reform_new3!P83/1000</f>
        <v>1708.37208586821</v>
      </c>
      <c r="M86" s="10">
        <f>reform_new3!Q83/1000</f>
        <v>3193.91304016703</v>
      </c>
      <c r="O86" s="10">
        <f t="shared" si="3"/>
        <v>68.39644469922996</v>
      </c>
    </row>
    <row r="87" spans="1:15" ht="20" customHeight="1">
      <c r="A87" s="5">
        <f>reform_curr!A84</f>
        <v>114</v>
      </c>
      <c r="B87" s="5" t="str">
        <f>reform_curr!B84</f>
        <v>Fischenthal</v>
      </c>
      <c r="C87" s="10">
        <f>reform_curr!G84/1000</f>
        <v>324100.00605658197</v>
      </c>
      <c r="D87" s="10">
        <f>reform_new3!N84/1000</f>
        <v>337907.43305370997</v>
      </c>
      <c r="E87" s="10">
        <f t="shared" si="2"/>
        <v>13807.426997128001</v>
      </c>
      <c r="G87" s="10">
        <f>reform_curr!H84/1000</f>
        <v>273.346226112544</v>
      </c>
      <c r="H87" s="10">
        <f>reform_curr!I84/1000</f>
        <v>338.94932024365602</v>
      </c>
      <c r="I87" s="10">
        <f>reform_curr!J84/1000</f>
        <v>612.29554543972006</v>
      </c>
      <c r="K87" s="10">
        <f>reform_new3!O84/1000</f>
        <v>263.02180432549801</v>
      </c>
      <c r="L87" s="10">
        <f>reform_new3!P84/1000</f>
        <v>326.14703744757099</v>
      </c>
      <c r="M87" s="10">
        <f>reform_new3!Q84/1000</f>
        <v>589.16884134074996</v>
      </c>
      <c r="O87" s="10">
        <f t="shared" si="3"/>
        <v>23.126704098970094</v>
      </c>
    </row>
    <row r="88" spans="1:15" ht="20" customHeight="1">
      <c r="A88" s="5">
        <f>reform_curr!A85</f>
        <v>115</v>
      </c>
      <c r="B88" s="5" t="str">
        <f>reform_curr!B85</f>
        <v>Gossau (ZH)</v>
      </c>
      <c r="C88" s="10">
        <f>reform_curr!G85/1000</f>
        <v>2397636.38984115</v>
      </c>
      <c r="D88" s="10">
        <f>reform_new3!N85/1000</f>
        <v>2647518.29363085</v>
      </c>
      <c r="E88" s="10">
        <f t="shared" si="2"/>
        <v>249881.90378970001</v>
      </c>
      <c r="G88" s="10">
        <f>reform_curr!H85/1000</f>
        <v>3241.9079461893002</v>
      </c>
      <c r="H88" s="10">
        <f>reform_curr!I85/1000</f>
        <v>3857.8704593243701</v>
      </c>
      <c r="I88" s="10">
        <f>reform_curr!J85/1000</f>
        <v>7099.7783933314595</v>
      </c>
      <c r="K88" s="10">
        <f>reform_new3!O85/1000</f>
        <v>3159.0165457389803</v>
      </c>
      <c r="L88" s="10">
        <f>reform_new3!P85/1000</f>
        <v>3759.2296801778903</v>
      </c>
      <c r="M88" s="10">
        <f>reform_new3!Q85/1000</f>
        <v>6918.2462644501893</v>
      </c>
      <c r="O88" s="10">
        <f t="shared" si="3"/>
        <v>181.53212888127018</v>
      </c>
    </row>
    <row r="89" spans="1:15" ht="20" customHeight="1">
      <c r="A89" s="5">
        <f>reform_curr!A86</f>
        <v>116</v>
      </c>
      <c r="B89" s="5" t="str">
        <f>reform_curr!B86</f>
        <v>Grüningen</v>
      </c>
      <c r="C89" s="10">
        <f>reform_curr!G86/1000</f>
        <v>1059022.0555050499</v>
      </c>
      <c r="D89" s="10">
        <f>reform_new3!N86/1000</f>
        <v>1206997.62047265</v>
      </c>
      <c r="E89" s="10">
        <f t="shared" si="2"/>
        <v>147975.56496760016</v>
      </c>
      <c r="G89" s="10">
        <f>reform_curr!H86/1000</f>
        <v>1853.29895034318</v>
      </c>
      <c r="H89" s="10">
        <f>reform_curr!I86/1000</f>
        <v>2094.2278362799998</v>
      </c>
      <c r="I89" s="10">
        <f>reform_curr!J86/1000</f>
        <v>3947.5267294083201</v>
      </c>
      <c r="K89" s="10">
        <f>reform_new3!O86/1000</f>
        <v>1699.9150802864499</v>
      </c>
      <c r="L89" s="10">
        <f>reform_new3!P86/1000</f>
        <v>1920.9040676920099</v>
      </c>
      <c r="M89" s="10">
        <f>reform_new3!Q86/1000</f>
        <v>3620.8190799540798</v>
      </c>
      <c r="O89" s="10">
        <f t="shared" si="3"/>
        <v>326.70764945424025</v>
      </c>
    </row>
    <row r="90" spans="1:15" ht="20" customHeight="1">
      <c r="A90" s="5">
        <f>reform_curr!A87</f>
        <v>117</v>
      </c>
      <c r="B90" s="5" t="str">
        <f>reform_curr!B87</f>
        <v>Hinwil</v>
      </c>
      <c r="C90" s="10">
        <f>reform_curr!G87/1000</f>
        <v>2456734.1229570699</v>
      </c>
      <c r="D90" s="10">
        <f>reform_new3!N87/1000</f>
        <v>2690939.6932988199</v>
      </c>
      <c r="E90" s="10">
        <f t="shared" si="2"/>
        <v>234205.57034175005</v>
      </c>
      <c r="G90" s="10">
        <f>reform_curr!H87/1000</f>
        <v>3338.9363152220799</v>
      </c>
      <c r="H90" s="10">
        <f>reform_curr!I87/1000</f>
        <v>3739.6086806333001</v>
      </c>
      <c r="I90" s="10">
        <f>reform_curr!J87/1000</f>
        <v>7078.5449637029096</v>
      </c>
      <c r="K90" s="10">
        <f>reform_new3!O87/1000</f>
        <v>3166.0915268615299</v>
      </c>
      <c r="L90" s="10">
        <f>reform_new3!P87/1000</f>
        <v>3546.0225158274498</v>
      </c>
      <c r="M90" s="10">
        <f>reform_new3!Q87/1000</f>
        <v>6712.1140536426601</v>
      </c>
      <c r="O90" s="10">
        <f t="shared" si="3"/>
        <v>366.43091006024952</v>
      </c>
    </row>
    <row r="91" spans="1:15" ht="20" customHeight="1">
      <c r="A91" s="5">
        <f>reform_curr!A88</f>
        <v>118</v>
      </c>
      <c r="B91" s="5" t="str">
        <f>reform_curr!B88</f>
        <v>Rüti (ZH)</v>
      </c>
      <c r="C91" s="10">
        <f>reform_curr!G88/1000</f>
        <v>1905770.0020467502</v>
      </c>
      <c r="D91" s="10">
        <f>reform_new3!N88/1000</f>
        <v>2065469.47073877</v>
      </c>
      <c r="E91" s="10">
        <f t="shared" si="2"/>
        <v>159699.46869201981</v>
      </c>
      <c r="G91" s="10">
        <f>reform_curr!H88/1000</f>
        <v>2304.5020835898899</v>
      </c>
      <c r="H91" s="10">
        <f>reform_curr!I88/1000</f>
        <v>2788.4475331902804</v>
      </c>
      <c r="I91" s="10">
        <f>reform_curr!J88/1000</f>
        <v>5092.9496107900704</v>
      </c>
      <c r="K91" s="10">
        <f>reform_new3!O88/1000</f>
        <v>2206.3472128693697</v>
      </c>
      <c r="L91" s="10">
        <f>reform_new3!P88/1000</f>
        <v>2669.68013097024</v>
      </c>
      <c r="M91" s="10">
        <f>reform_new3!Q88/1000</f>
        <v>4876.0273076237399</v>
      </c>
      <c r="O91" s="10">
        <f t="shared" si="3"/>
        <v>216.92230316633049</v>
      </c>
    </row>
    <row r="92" spans="1:15" ht="20" customHeight="1">
      <c r="A92" s="5">
        <f>reform_curr!A89</f>
        <v>119</v>
      </c>
      <c r="B92" s="5" t="str">
        <f>reform_curr!B89</f>
        <v>Seegräben</v>
      </c>
      <c r="C92" s="10">
        <f>reform_curr!G89/1000</f>
        <v>380807.05716073798</v>
      </c>
      <c r="D92" s="10">
        <f>reform_new3!N89/1000</f>
        <v>425664.46095507802</v>
      </c>
      <c r="E92" s="10">
        <f t="shared" si="2"/>
        <v>44857.403794340033</v>
      </c>
      <c r="G92" s="10">
        <f>reform_curr!H89/1000</f>
        <v>564.73157166594194</v>
      </c>
      <c r="H92" s="10">
        <f>reform_curr!I89/1000</f>
        <v>638.14667757314396</v>
      </c>
      <c r="I92" s="10">
        <f>reform_curr!J89/1000</f>
        <v>1202.8782512073501</v>
      </c>
      <c r="K92" s="10">
        <f>reform_new3!O89/1000</f>
        <v>550.063721371322</v>
      </c>
      <c r="L92" s="10">
        <f>reform_new3!P89/1000</f>
        <v>621.57201097345308</v>
      </c>
      <c r="M92" s="10">
        <f>reform_new3!Q89/1000</f>
        <v>1171.6357310590699</v>
      </c>
      <c r="O92" s="10">
        <f t="shared" si="3"/>
        <v>31.242520148280164</v>
      </c>
    </row>
    <row r="93" spans="1:15" ht="20" customHeight="1">
      <c r="A93" s="5">
        <f>reform_curr!A90</f>
        <v>120</v>
      </c>
      <c r="B93" s="5" t="str">
        <f>reform_curr!B90</f>
        <v>Wald (ZH)</v>
      </c>
      <c r="C93" s="10">
        <f>reform_curr!G90/1000</f>
        <v>1505288.3258529101</v>
      </c>
      <c r="D93" s="10">
        <f>reform_new3!N90/1000</f>
        <v>1625029.9897010501</v>
      </c>
      <c r="E93" s="10">
        <f t="shared" si="2"/>
        <v>119741.66384814004</v>
      </c>
      <c r="G93" s="10">
        <f>reform_curr!H90/1000</f>
        <v>1731.4697610897401</v>
      </c>
      <c r="H93" s="10">
        <f>reform_curr!I90/1000</f>
        <v>2112.3931193605499</v>
      </c>
      <c r="I93" s="10">
        <f>reform_curr!J90/1000</f>
        <v>3843.8628941470797</v>
      </c>
      <c r="K93" s="10">
        <f>reform_new3!O90/1000</f>
        <v>1673.6225280695801</v>
      </c>
      <c r="L93" s="10">
        <f>reform_new3!P90/1000</f>
        <v>2041.81947900468</v>
      </c>
      <c r="M93" s="10">
        <f>reform_new3!Q90/1000</f>
        <v>3715.4420018538799</v>
      </c>
      <c r="O93" s="10">
        <f t="shared" si="3"/>
        <v>128.42089229319981</v>
      </c>
    </row>
    <row r="94" spans="1:15" ht="20" customHeight="1">
      <c r="A94" s="5">
        <f>reform_curr!A91</f>
        <v>121</v>
      </c>
      <c r="B94" s="5" t="str">
        <f>reform_curr!B91</f>
        <v>Wetzikon (ZH)</v>
      </c>
      <c r="C94" s="10">
        <f>reform_curr!G91/1000</f>
        <v>3873224.4928607503</v>
      </c>
      <c r="D94" s="10">
        <f>reform_new3!N91/1000</f>
        <v>4214441.6770197703</v>
      </c>
      <c r="E94" s="10">
        <f t="shared" si="2"/>
        <v>341217.18415901996</v>
      </c>
      <c r="G94" s="10">
        <f>reform_curr!H91/1000</f>
        <v>4700.0883328413793</v>
      </c>
      <c r="H94" s="10">
        <f>reform_curr!I91/1000</f>
        <v>5593.1051356314401</v>
      </c>
      <c r="I94" s="10">
        <f>reform_curr!J91/1000</f>
        <v>10293.193487738101</v>
      </c>
      <c r="K94" s="10">
        <f>reform_new3!O91/1000</f>
        <v>4579.9380700703496</v>
      </c>
      <c r="L94" s="10">
        <f>reform_new3!P91/1000</f>
        <v>5450.1263129516201</v>
      </c>
      <c r="M94" s="10">
        <f>reform_new3!Q91/1000</f>
        <v>10030.0643883667</v>
      </c>
      <c r="O94" s="10">
        <f t="shared" si="3"/>
        <v>263.12909937140103</v>
      </c>
    </row>
    <row r="95" spans="1:15" ht="20" customHeight="1">
      <c r="A95" s="5">
        <f>reform_curr!A92</f>
        <v>131</v>
      </c>
      <c r="B95" s="5" t="str">
        <f>reform_curr!B92</f>
        <v>Adliswil</v>
      </c>
      <c r="C95" s="10">
        <f>reform_curr!G92/1000</f>
        <v>3538247.1019654498</v>
      </c>
      <c r="D95" s="10">
        <f>reform_new3!N92/1000</f>
        <v>3881810.4253600999</v>
      </c>
      <c r="E95" s="10">
        <f t="shared" si="2"/>
        <v>343563.32339465013</v>
      </c>
      <c r="G95" s="10">
        <f>reform_curr!H92/1000</f>
        <v>4851.3651378071199</v>
      </c>
      <c r="H95" s="10">
        <f>reform_curr!I92/1000</f>
        <v>4851.3651378071199</v>
      </c>
      <c r="I95" s="10">
        <f>reform_curr!J92/1000</f>
        <v>9702.7302756142308</v>
      </c>
      <c r="K95" s="10">
        <f>reform_new3!O92/1000</f>
        <v>4647.7765544952399</v>
      </c>
      <c r="L95" s="10">
        <f>reform_new3!P92/1000</f>
        <v>4647.7765544952399</v>
      </c>
      <c r="M95" s="10">
        <f>reform_new3!Q92/1000</f>
        <v>9295.5531089904798</v>
      </c>
      <c r="O95" s="10">
        <f t="shared" si="3"/>
        <v>407.17716662375096</v>
      </c>
    </row>
    <row r="96" spans="1:15" ht="20" customHeight="1">
      <c r="A96" s="5">
        <f>reform_curr!A93</f>
        <v>135</v>
      </c>
      <c r="B96" s="5" t="str">
        <f>reform_curr!B93</f>
        <v>Kilchberg (ZH)</v>
      </c>
      <c r="C96" s="10">
        <f>reform_curr!G93/1000</f>
        <v>6958340.7368079703</v>
      </c>
      <c r="D96" s="10">
        <f>reform_new3!N93/1000</f>
        <v>8092737.7510781204</v>
      </c>
      <c r="E96" s="10">
        <f t="shared" si="2"/>
        <v>1134397.0142701501</v>
      </c>
      <c r="G96" s="10">
        <f>reform_curr!H93/1000</f>
        <v>15676.6488542853</v>
      </c>
      <c r="H96" s="10">
        <f>reform_curr!I93/1000</f>
        <v>11287.187190579602</v>
      </c>
      <c r="I96" s="10">
        <f>reform_curr!J93/1000</f>
        <v>26963.836010408901</v>
      </c>
      <c r="K96" s="10">
        <f>reform_new3!O93/1000</f>
        <v>13822.038717920299</v>
      </c>
      <c r="L96" s="10">
        <f>reform_new3!P93/1000</f>
        <v>9951.8678966800617</v>
      </c>
      <c r="M96" s="10">
        <f>reform_new3!Q93/1000</f>
        <v>23773.906558693499</v>
      </c>
      <c r="O96" s="10">
        <f t="shared" si="3"/>
        <v>3189.9294517154012</v>
      </c>
    </row>
    <row r="97" spans="1:15" ht="20" customHeight="1">
      <c r="A97" s="5">
        <f>reform_curr!A94</f>
        <v>136</v>
      </c>
      <c r="B97" s="5" t="str">
        <f>reform_curr!B94</f>
        <v>Langnau am Albis</v>
      </c>
      <c r="C97" s="10">
        <f>reform_curr!G94/1000</f>
        <v>2256407.0150508699</v>
      </c>
      <c r="D97" s="10">
        <f>reform_new3!N94/1000</f>
        <v>2550802.2614619099</v>
      </c>
      <c r="E97" s="10">
        <f t="shared" si="2"/>
        <v>294395.24641103996</v>
      </c>
      <c r="G97" s="10">
        <f>reform_curr!H94/1000</f>
        <v>3747.1442726538598</v>
      </c>
      <c r="H97" s="10">
        <f>reform_curr!I94/1000</f>
        <v>3971.9729122415301</v>
      </c>
      <c r="I97" s="10">
        <f>reform_curr!J94/1000</f>
        <v>7719.1171822283504</v>
      </c>
      <c r="K97" s="10">
        <f>reform_new3!O94/1000</f>
        <v>3530.8992354048901</v>
      </c>
      <c r="L97" s="10">
        <f>reform_new3!P94/1000</f>
        <v>3742.7531924592599</v>
      </c>
      <c r="M97" s="10">
        <f>reform_new3!Q94/1000</f>
        <v>7273.6524515912197</v>
      </c>
      <c r="O97" s="10">
        <f t="shared" si="3"/>
        <v>445.46473063713074</v>
      </c>
    </row>
    <row r="98" spans="1:15" ht="20" customHeight="1">
      <c r="A98" s="5">
        <f>reform_curr!A95</f>
        <v>137</v>
      </c>
      <c r="B98" s="5" t="str">
        <f>reform_curr!B95</f>
        <v>Oberrieden</v>
      </c>
      <c r="C98" s="10">
        <f>reform_curr!G95/1000</f>
        <v>2417528.3148682397</v>
      </c>
      <c r="D98" s="10">
        <f>reform_new3!N95/1000</f>
        <v>2748305.0807768502</v>
      </c>
      <c r="E98" s="10">
        <f t="shared" si="2"/>
        <v>330776.76590861054</v>
      </c>
      <c r="G98" s="10">
        <f>reform_curr!H95/1000</f>
        <v>4391.5890122434494</v>
      </c>
      <c r="H98" s="10">
        <f>reform_curr!I95/1000</f>
        <v>3864.5983184089696</v>
      </c>
      <c r="I98" s="10">
        <f>reform_curr!J95/1000</f>
        <v>8256.1873603821405</v>
      </c>
      <c r="K98" s="10">
        <f>reform_new3!O95/1000</f>
        <v>4089.4696260380401</v>
      </c>
      <c r="L98" s="10">
        <f>reform_new3!P95/1000</f>
        <v>3598.7332787191799</v>
      </c>
      <c r="M98" s="10">
        <f>reform_new3!Q95/1000</f>
        <v>7688.2028859366701</v>
      </c>
      <c r="O98" s="10">
        <f t="shared" si="3"/>
        <v>567.98447444547037</v>
      </c>
    </row>
    <row r="99" spans="1:15" ht="20" customHeight="1">
      <c r="A99" s="5">
        <f>reform_curr!A96</f>
        <v>138</v>
      </c>
      <c r="B99" s="5" t="str">
        <f>reform_curr!B96</f>
        <v>Richterswil</v>
      </c>
      <c r="C99" s="10">
        <f>reform_curr!G96/1000</f>
        <v>3116558.0002489099</v>
      </c>
      <c r="D99" s="10">
        <f>reform_new3!N96/1000</f>
        <v>3415077.9367460897</v>
      </c>
      <c r="E99" s="10">
        <f t="shared" si="2"/>
        <v>298519.93649717979</v>
      </c>
      <c r="G99" s="10">
        <f>reform_curr!H96/1000</f>
        <v>4243.7966516939596</v>
      </c>
      <c r="H99" s="10">
        <f>reform_curr!I96/1000</f>
        <v>4286.2346091286599</v>
      </c>
      <c r="I99" s="10">
        <f>reform_curr!J96/1000</f>
        <v>8530.0312907102107</v>
      </c>
      <c r="K99" s="10">
        <f>reform_new3!O96/1000</f>
        <v>4115.3797647288502</v>
      </c>
      <c r="L99" s="10">
        <f>reform_new3!P96/1000</f>
        <v>4156.5335537586898</v>
      </c>
      <c r="M99" s="10">
        <f>reform_new3!Q96/1000</f>
        <v>8271.9133124207801</v>
      </c>
      <c r="O99" s="10">
        <f t="shared" si="3"/>
        <v>258.11797828943054</v>
      </c>
    </row>
    <row r="100" spans="1:15" ht="20" customHeight="1">
      <c r="A100" s="5">
        <f>reform_curr!A97</f>
        <v>139</v>
      </c>
      <c r="B100" s="5" t="str">
        <f>reform_curr!B97</f>
        <v>Rüschlikon</v>
      </c>
      <c r="C100" s="10">
        <f>reform_curr!G97/1000</f>
        <v>13638270.1733435</v>
      </c>
      <c r="D100" s="10">
        <f>reform_new3!N97/1000</f>
        <v>16292766.7307602</v>
      </c>
      <c r="E100" s="10">
        <f t="shared" si="2"/>
        <v>2654496.5574166998</v>
      </c>
      <c r="G100" s="10">
        <f>reform_curr!H97/1000</f>
        <v>37624.91531022</v>
      </c>
      <c r="H100" s="10">
        <f>reform_curr!I97/1000</f>
        <v>27466.187910705699</v>
      </c>
      <c r="I100" s="10">
        <f>reform_curr!J97/1000</f>
        <v>65091.104284510206</v>
      </c>
      <c r="K100" s="10">
        <f>reform_new3!O97/1000</f>
        <v>31074.208117221602</v>
      </c>
      <c r="L100" s="10">
        <f>reform_new3!P97/1000</f>
        <v>22684.172271589301</v>
      </c>
      <c r="M100" s="10">
        <f>reform_new3!Q97/1000</f>
        <v>53758.380155225401</v>
      </c>
      <c r="O100" s="10">
        <f t="shared" si="3"/>
        <v>11332.724129284805</v>
      </c>
    </row>
    <row r="101" spans="1:15" ht="20" customHeight="1">
      <c r="A101" s="5">
        <f>reform_curr!A98</f>
        <v>141</v>
      </c>
      <c r="B101" s="5" t="str">
        <f>reform_curr!B98</f>
        <v>Thalwil</v>
      </c>
      <c r="C101" s="10">
        <f>reform_curr!G98/1000</f>
        <v>6309287.9131688401</v>
      </c>
      <c r="D101" s="10">
        <f>reform_new3!N98/1000</f>
        <v>7086953.2203107905</v>
      </c>
      <c r="E101" s="10">
        <f t="shared" si="2"/>
        <v>777665.30714195035</v>
      </c>
      <c r="G101" s="10">
        <f>reform_curr!H98/1000</f>
        <v>10932.641213114399</v>
      </c>
      <c r="H101" s="10">
        <f>reform_curr!I98/1000</f>
        <v>9292.7450562677914</v>
      </c>
      <c r="I101" s="10">
        <f>reform_curr!J98/1000</f>
        <v>20225.386245461097</v>
      </c>
      <c r="K101" s="10">
        <f>reform_new3!O98/1000</f>
        <v>10094.099216188901</v>
      </c>
      <c r="L101" s="10">
        <f>reform_new3!P98/1000</f>
        <v>8579.9843446986106</v>
      </c>
      <c r="M101" s="10">
        <f>reform_new3!Q98/1000</f>
        <v>18674.083522205503</v>
      </c>
      <c r="O101" s="10">
        <f t="shared" si="3"/>
        <v>1551.3027232555942</v>
      </c>
    </row>
    <row r="102" spans="1:15" ht="20" customHeight="1">
      <c r="A102" s="5">
        <f>reform_curr!A99</f>
        <v>151</v>
      </c>
      <c r="B102" s="5" t="str">
        <f>reform_curr!B99</f>
        <v>Erlenbach (ZH)</v>
      </c>
      <c r="C102" s="10">
        <f>reform_curr!G99/1000</f>
        <v>7039441.8753401302</v>
      </c>
      <c r="D102" s="10">
        <f>reform_new3!N99/1000</f>
        <v>8345232.1584720397</v>
      </c>
      <c r="E102" s="10">
        <f t="shared" si="2"/>
        <v>1305790.2831319096</v>
      </c>
      <c r="G102" s="10">
        <f>reform_curr!H99/1000</f>
        <v>17384.216441392298</v>
      </c>
      <c r="H102" s="10">
        <f>reform_curr!I99/1000</f>
        <v>13733.5310343439</v>
      </c>
      <c r="I102" s="10">
        <f>reform_curr!J99/1000</f>
        <v>31117.747504891999</v>
      </c>
      <c r="K102" s="10">
        <f>reform_new3!O99/1000</f>
        <v>15020.2833825781</v>
      </c>
      <c r="L102" s="10">
        <f>reform_new3!P99/1000</f>
        <v>11866.023830922799</v>
      </c>
      <c r="M102" s="10">
        <f>reform_new3!Q99/1000</f>
        <v>26886.307152516099</v>
      </c>
      <c r="O102" s="10">
        <f t="shared" si="3"/>
        <v>4231.4403523758992</v>
      </c>
    </row>
    <row r="103" spans="1:15" ht="20" customHeight="1">
      <c r="A103" s="5">
        <f>reform_curr!A100</f>
        <v>152</v>
      </c>
      <c r="B103" s="5" t="str">
        <f>reform_curr!B100</f>
        <v>Herrliberg</v>
      </c>
      <c r="C103" s="10">
        <f>reform_curr!G100/1000</f>
        <v>8400240.3366088197</v>
      </c>
      <c r="D103" s="10">
        <f>reform_new3!N100/1000</f>
        <v>9931963.4127851501</v>
      </c>
      <c r="E103" s="10">
        <f t="shared" si="2"/>
        <v>1531723.0761763304</v>
      </c>
      <c r="G103" s="10">
        <f>reform_curr!H100/1000</f>
        <v>20560.627351773299</v>
      </c>
      <c r="H103" s="10">
        <f>reform_curr!I100/1000</f>
        <v>16037.289209750601</v>
      </c>
      <c r="I103" s="10">
        <f>reform_curr!J100/1000</f>
        <v>36597.916639810501</v>
      </c>
      <c r="K103" s="10">
        <f>reform_new3!O100/1000</f>
        <v>17769.967229887101</v>
      </c>
      <c r="L103" s="10">
        <f>reform_new3!P100/1000</f>
        <v>13860.574455590799</v>
      </c>
      <c r="M103" s="10">
        <f>reform_new3!Q100/1000</f>
        <v>31630.541825318898</v>
      </c>
      <c r="O103" s="10">
        <f t="shared" si="3"/>
        <v>4967.3748144916026</v>
      </c>
    </row>
    <row r="104" spans="1:15" ht="20" customHeight="1">
      <c r="A104" s="5">
        <f>reform_curr!A101</f>
        <v>153</v>
      </c>
      <c r="B104" s="5" t="str">
        <f>reform_curr!B101</f>
        <v>Hombrechtikon</v>
      </c>
      <c r="C104" s="10">
        <f>reform_curr!G101/1000</f>
        <v>2417702.5756166303</v>
      </c>
      <c r="D104" s="10">
        <f>reform_new3!N101/1000</f>
        <v>2754958.7786779697</v>
      </c>
      <c r="E104" s="10">
        <f t="shared" si="2"/>
        <v>337256.20306133945</v>
      </c>
      <c r="G104" s="10">
        <f>reform_curr!H101/1000</f>
        <v>4040.84481692896</v>
      </c>
      <c r="H104" s="10">
        <f>reform_curr!I101/1000</f>
        <v>4808.60535072934</v>
      </c>
      <c r="I104" s="10">
        <f>reform_curr!J101/1000</f>
        <v>8849.4501565621504</v>
      </c>
      <c r="K104" s="10">
        <f>reform_new3!O101/1000</f>
        <v>3773.1665894103503</v>
      </c>
      <c r="L104" s="10">
        <f>reform_new3!P101/1000</f>
        <v>4490.0682324065201</v>
      </c>
      <c r="M104" s="10">
        <f>reform_new3!Q101/1000</f>
        <v>8263.2348331557605</v>
      </c>
      <c r="O104" s="10">
        <f t="shared" si="3"/>
        <v>586.21532340638987</v>
      </c>
    </row>
    <row r="105" spans="1:15" ht="20" customHeight="1">
      <c r="A105" s="5">
        <f>reform_curr!A102</f>
        <v>154</v>
      </c>
      <c r="B105" s="5" t="str">
        <f>reform_curr!B102</f>
        <v>Küsnacht (ZH)</v>
      </c>
      <c r="C105" s="10">
        <f>reform_curr!G102/1000</f>
        <v>26907827.6957273</v>
      </c>
      <c r="D105" s="10">
        <f>reform_new3!N102/1000</f>
        <v>32127649.9877773</v>
      </c>
      <c r="E105" s="10">
        <f t="shared" si="2"/>
        <v>5219822.2920500003</v>
      </c>
      <c r="G105" s="10">
        <f>reform_curr!H102/1000</f>
        <v>70856.036046601002</v>
      </c>
      <c r="H105" s="10">
        <f>reform_curr!I102/1000</f>
        <v>54559.1478322279</v>
      </c>
      <c r="I105" s="10">
        <f>reform_curr!J102/1000</f>
        <v>125415.18362985601</v>
      </c>
      <c r="K105" s="10">
        <f>reform_new3!O102/1000</f>
        <v>59889.755885594001</v>
      </c>
      <c r="L105" s="10">
        <f>reform_new3!P102/1000</f>
        <v>46115.112011346799</v>
      </c>
      <c r="M105" s="10">
        <f>reform_new3!Q102/1000</f>
        <v>106004.867518193</v>
      </c>
      <c r="O105" s="10">
        <f t="shared" si="3"/>
        <v>19410.316111663007</v>
      </c>
    </row>
    <row r="106" spans="1:15" ht="20" customHeight="1">
      <c r="A106" s="5">
        <f>reform_curr!A103</f>
        <v>155</v>
      </c>
      <c r="B106" s="5" t="str">
        <f>reform_curr!B103</f>
        <v>Männedorf</v>
      </c>
      <c r="C106" s="10">
        <f>reform_curr!G103/1000</f>
        <v>3787991.2235620297</v>
      </c>
      <c r="D106" s="10">
        <f>reform_new3!N103/1000</f>
        <v>4232548.76392968</v>
      </c>
      <c r="E106" s="10">
        <f t="shared" si="2"/>
        <v>444557.54036765033</v>
      </c>
      <c r="G106" s="10">
        <f>reform_curr!H103/1000</f>
        <v>6041.7925087200092</v>
      </c>
      <c r="H106" s="10">
        <f>reform_curr!I103/1000</f>
        <v>5739.70288709338</v>
      </c>
      <c r="I106" s="10">
        <f>reform_curr!J103/1000</f>
        <v>11781.4953896682</v>
      </c>
      <c r="K106" s="10">
        <f>reform_new3!O103/1000</f>
        <v>5749.74400940945</v>
      </c>
      <c r="L106" s="10">
        <f>reform_new3!P103/1000</f>
        <v>5462.25681811921</v>
      </c>
      <c r="M106" s="10">
        <f>reform_new3!Q103/1000</f>
        <v>11212.0008242699</v>
      </c>
      <c r="O106" s="10">
        <f t="shared" si="3"/>
        <v>569.49456539829953</v>
      </c>
    </row>
    <row r="107" spans="1:15" ht="20" customHeight="1">
      <c r="A107" s="5">
        <f>reform_curr!A104</f>
        <v>156</v>
      </c>
      <c r="B107" s="5" t="str">
        <f>reform_curr!B104</f>
        <v>Meilen</v>
      </c>
      <c r="C107" s="10">
        <f>reform_curr!G104/1000</f>
        <v>12845995.4533184</v>
      </c>
      <c r="D107" s="10">
        <f>reform_new3!N104/1000</f>
        <v>15149031.756780701</v>
      </c>
      <c r="E107" s="10">
        <f t="shared" si="2"/>
        <v>2303036.3034623004</v>
      </c>
      <c r="G107" s="10">
        <f>reform_curr!H104/1000</f>
        <v>30238.612792805299</v>
      </c>
      <c r="H107" s="10">
        <f>reform_curr!I104/1000</f>
        <v>25400.434308243101</v>
      </c>
      <c r="I107" s="10">
        <f>reform_curr!J104/1000</f>
        <v>55639.047147527599</v>
      </c>
      <c r="K107" s="10">
        <f>reform_new3!O104/1000</f>
        <v>26394.002275295203</v>
      </c>
      <c r="L107" s="10">
        <f>reform_new3!P104/1000</f>
        <v>22170.961842318899</v>
      </c>
      <c r="M107" s="10">
        <f>reform_new3!Q104/1000</f>
        <v>48564.964071443399</v>
      </c>
      <c r="O107" s="10">
        <f t="shared" si="3"/>
        <v>7074.0830760842</v>
      </c>
    </row>
    <row r="108" spans="1:15" ht="20" customHeight="1">
      <c r="A108" s="5">
        <f>reform_curr!A105</f>
        <v>157</v>
      </c>
      <c r="B108" s="5" t="str">
        <f>reform_curr!B105</f>
        <v>Oetwil am See</v>
      </c>
      <c r="C108" s="10">
        <f>reform_curr!G105/1000</f>
        <v>671466.17193367297</v>
      </c>
      <c r="D108" s="10">
        <f>reform_new3!N105/1000</f>
        <v>721443.52231298806</v>
      </c>
      <c r="E108" s="10">
        <f t="shared" si="2"/>
        <v>49977.350379315089</v>
      </c>
      <c r="G108" s="10">
        <f>reform_curr!H105/1000</f>
        <v>740.73858937777493</v>
      </c>
      <c r="H108" s="10">
        <f>reform_curr!I105/1000</f>
        <v>881.47892235311792</v>
      </c>
      <c r="I108" s="10">
        <f>reform_curr!J105/1000</f>
        <v>1622.2175173140101</v>
      </c>
      <c r="K108" s="10">
        <f>reform_new3!O105/1000</f>
        <v>730.99382458858099</v>
      </c>
      <c r="L108" s="10">
        <f>reform_new3!P105/1000</f>
        <v>869.88265003119398</v>
      </c>
      <c r="M108" s="10">
        <f>reform_new3!Q105/1000</f>
        <v>1600.8764759806299</v>
      </c>
      <c r="O108" s="10">
        <f t="shared" si="3"/>
        <v>21.34104133338019</v>
      </c>
    </row>
    <row r="109" spans="1:15" ht="20" customHeight="1">
      <c r="A109" s="5">
        <f>reform_curr!A106</f>
        <v>158</v>
      </c>
      <c r="B109" s="5" t="str">
        <f>reform_curr!B106</f>
        <v>Stäfa</v>
      </c>
      <c r="C109" s="10">
        <f>reform_curr!G106/1000</f>
        <v>6776232.3659020504</v>
      </c>
      <c r="D109" s="10">
        <f>reform_new3!N106/1000</f>
        <v>7734870.9751367103</v>
      </c>
      <c r="E109" s="10">
        <f t="shared" si="2"/>
        <v>958638.60923465993</v>
      </c>
      <c r="G109" s="10">
        <f>reform_curr!H106/1000</f>
        <v>12975.013239265401</v>
      </c>
      <c r="H109" s="10">
        <f>reform_curr!I106/1000</f>
        <v>11418.0115971836</v>
      </c>
      <c r="I109" s="10">
        <f>reform_curr!J106/1000</f>
        <v>24393.024793106899</v>
      </c>
      <c r="K109" s="10">
        <f>reform_new3!O106/1000</f>
        <v>11764.342430815599</v>
      </c>
      <c r="L109" s="10">
        <f>reform_new3!P106/1000</f>
        <v>10352.621375724699</v>
      </c>
      <c r="M109" s="10">
        <f>reform_new3!Q106/1000</f>
        <v>22116.963652300201</v>
      </c>
      <c r="O109" s="10">
        <f t="shared" si="3"/>
        <v>2276.0611408066979</v>
      </c>
    </row>
    <row r="110" spans="1:15" ht="20" customHeight="1">
      <c r="A110" s="5">
        <f>reform_curr!A107</f>
        <v>159</v>
      </c>
      <c r="B110" s="5" t="str">
        <f>reform_curr!B107</f>
        <v>Uetikon am See</v>
      </c>
      <c r="C110" s="10">
        <f>reform_curr!G107/1000</f>
        <v>3133803.49842272</v>
      </c>
      <c r="D110" s="10">
        <f>reform_new3!N107/1000</f>
        <v>3611767.6645202599</v>
      </c>
      <c r="E110" s="10">
        <f t="shared" si="2"/>
        <v>477964.16609753994</v>
      </c>
      <c r="G110" s="10">
        <f>reform_curr!H107/1000</f>
        <v>6284.4797284156502</v>
      </c>
      <c r="H110" s="10">
        <f>reform_curr!I107/1000</f>
        <v>5467.49738474474</v>
      </c>
      <c r="I110" s="10">
        <f>reform_curr!J107/1000</f>
        <v>11751.977157646099</v>
      </c>
      <c r="K110" s="10">
        <f>reform_new3!O107/1000</f>
        <v>5662.88492642644</v>
      </c>
      <c r="L110" s="10">
        <f>reform_new3!P107/1000</f>
        <v>4926.70987182924</v>
      </c>
      <c r="M110" s="10">
        <f>reform_new3!Q107/1000</f>
        <v>10589.5948153545</v>
      </c>
      <c r="O110" s="10">
        <f t="shared" si="3"/>
        <v>1162.3823422915993</v>
      </c>
    </row>
    <row r="111" spans="1:15" ht="20" customHeight="1">
      <c r="A111" s="5">
        <f>reform_curr!A108</f>
        <v>160</v>
      </c>
      <c r="B111" s="5" t="str">
        <f>reform_curr!B108</f>
        <v>Zumikon</v>
      </c>
      <c r="C111" s="10">
        <f>reform_curr!G108/1000</f>
        <v>8298461.2418146897</v>
      </c>
      <c r="D111" s="10">
        <f>reform_new3!N108/1000</f>
        <v>9967857.71745947</v>
      </c>
      <c r="E111" s="10">
        <f t="shared" si="2"/>
        <v>1669396.4756447803</v>
      </c>
      <c r="G111" s="10">
        <f>reform_curr!H108/1000</f>
        <v>21250.745408645802</v>
      </c>
      <c r="H111" s="10">
        <f>reform_curr!I108/1000</f>
        <v>18063.133539975403</v>
      </c>
      <c r="I111" s="10">
        <f>reform_curr!J108/1000</f>
        <v>39313.8791082229</v>
      </c>
      <c r="K111" s="10">
        <f>reform_new3!O108/1000</f>
        <v>18350.358571245997</v>
      </c>
      <c r="L111" s="10">
        <f>reform_new3!P108/1000</f>
        <v>15597.8048483203</v>
      </c>
      <c r="M111" s="10">
        <f>reform_new3!Q108/1000</f>
        <v>33948.163432273497</v>
      </c>
      <c r="O111" s="10">
        <f t="shared" si="3"/>
        <v>5365.7156759494028</v>
      </c>
    </row>
    <row r="112" spans="1:15" ht="20" customHeight="1">
      <c r="A112" s="5">
        <f>reform_curr!A109</f>
        <v>161</v>
      </c>
      <c r="B112" s="5" t="str">
        <f>reform_curr!B109</f>
        <v>Zollikon</v>
      </c>
      <c r="C112" s="10">
        <f>reform_curr!G109/1000</f>
        <v>16660041.160995599</v>
      </c>
      <c r="D112" s="10">
        <f>reform_new3!N109/1000</f>
        <v>19876212.038736802</v>
      </c>
      <c r="E112" s="10">
        <f t="shared" si="2"/>
        <v>3216170.8777412027</v>
      </c>
      <c r="G112" s="10">
        <f>reform_curr!H109/1000</f>
        <v>41322.505149511599</v>
      </c>
      <c r="H112" s="10">
        <f>reform_curr!I109/1000</f>
        <v>35124.129267820201</v>
      </c>
      <c r="I112" s="10">
        <f>reform_curr!J109/1000</f>
        <v>76446.634358932904</v>
      </c>
      <c r="K112" s="10">
        <f>reform_new3!O109/1000</f>
        <v>35859.993769387904</v>
      </c>
      <c r="L112" s="10">
        <f>reform_new3!P109/1000</f>
        <v>30480.9947891027</v>
      </c>
      <c r="M112" s="10">
        <f>reform_new3!Q109/1000</f>
        <v>66340.988381079005</v>
      </c>
      <c r="O112" s="10">
        <f t="shared" si="3"/>
        <v>10105.645977853899</v>
      </c>
    </row>
    <row r="113" spans="1:15" ht="20" customHeight="1">
      <c r="A113" s="5">
        <f>reform_curr!A110</f>
        <v>172</v>
      </c>
      <c r="B113" s="5" t="str">
        <f>reform_curr!B110</f>
        <v>Fehraltorf</v>
      </c>
      <c r="C113" s="10">
        <f>reform_curr!G110/1000</f>
        <v>1263189.3226315801</v>
      </c>
      <c r="D113" s="10">
        <f>reform_new3!N110/1000</f>
        <v>1364033.6938046801</v>
      </c>
      <c r="E113" s="10">
        <f t="shared" si="2"/>
        <v>100844.37117310008</v>
      </c>
      <c r="G113" s="10">
        <f>reform_curr!H110/1000</f>
        <v>1477.7433377943</v>
      </c>
      <c r="H113" s="10">
        <f>reform_curr!I110/1000</f>
        <v>1581.1853636437602</v>
      </c>
      <c r="I113" s="10">
        <f>reform_curr!J110/1000</f>
        <v>3058.9287054514803</v>
      </c>
      <c r="K113" s="10">
        <f>reform_new3!O110/1000</f>
        <v>1461.39853576207</v>
      </c>
      <c r="L113" s="10">
        <f>reform_new3!P110/1000</f>
        <v>1563.69642917791</v>
      </c>
      <c r="M113" s="10">
        <f>reform_new3!Q110/1000</f>
        <v>3025.0949684617499</v>
      </c>
      <c r="O113" s="10">
        <f t="shared" si="3"/>
        <v>33.833736989730369</v>
      </c>
    </row>
    <row r="114" spans="1:15" ht="20" customHeight="1">
      <c r="A114" s="5">
        <f>reform_curr!A111</f>
        <v>173</v>
      </c>
      <c r="B114" s="5" t="str">
        <f>reform_curr!B111</f>
        <v>Hittnau</v>
      </c>
      <c r="C114" s="10">
        <f>reform_curr!G111/1000</f>
        <v>665728.37682226393</v>
      </c>
      <c r="D114" s="10">
        <f>reform_new3!N111/1000</f>
        <v>712030.09280126903</v>
      </c>
      <c r="E114" s="10">
        <f t="shared" si="2"/>
        <v>46301.715979005094</v>
      </c>
      <c r="G114" s="10">
        <f>reform_curr!H111/1000</f>
        <v>711.49142594737498</v>
      </c>
      <c r="H114" s="10">
        <f>reform_curr!I111/1000</f>
        <v>825.33005351111194</v>
      </c>
      <c r="I114" s="10">
        <f>reform_curr!J111/1000</f>
        <v>1536.82148196819</v>
      </c>
      <c r="K114" s="10">
        <f>reform_new3!O111/1000</f>
        <v>702.62869789217905</v>
      </c>
      <c r="L114" s="10">
        <f>reform_new3!P111/1000</f>
        <v>815.04928874231803</v>
      </c>
      <c r="M114" s="10">
        <f>reform_new3!Q111/1000</f>
        <v>1517.67799032265</v>
      </c>
      <c r="O114" s="10">
        <f t="shared" si="3"/>
        <v>19.143491645540053</v>
      </c>
    </row>
    <row r="115" spans="1:15" ht="20" customHeight="1">
      <c r="A115" s="5">
        <f>reform_curr!A112</f>
        <v>176</v>
      </c>
      <c r="B115" s="5" t="str">
        <f>reform_curr!B112</f>
        <v>Lindau</v>
      </c>
      <c r="C115" s="10">
        <f>reform_curr!G112/1000</f>
        <v>1192096.3220453898</v>
      </c>
      <c r="D115" s="10">
        <f>reform_new3!N112/1000</f>
        <v>1304329.0054921801</v>
      </c>
      <c r="E115" s="10">
        <f t="shared" si="2"/>
        <v>112232.68344679032</v>
      </c>
      <c r="G115" s="10">
        <f>reform_curr!H112/1000</f>
        <v>1560.2098350405099</v>
      </c>
      <c r="H115" s="10">
        <f>reform_curr!I112/1000</f>
        <v>1685.0266308908099</v>
      </c>
      <c r="I115" s="10">
        <f>reform_curr!J112/1000</f>
        <v>3245.2364782862596</v>
      </c>
      <c r="K115" s="10">
        <f>reform_new3!O112/1000</f>
        <v>1514.0463721664498</v>
      </c>
      <c r="L115" s="10">
        <f>reform_new3!P112/1000</f>
        <v>1635.1700864675302</v>
      </c>
      <c r="M115" s="10">
        <f>reform_new3!Q112/1000</f>
        <v>3149.2164501029797</v>
      </c>
      <c r="O115" s="10">
        <f t="shared" si="3"/>
        <v>96.020028183279919</v>
      </c>
    </row>
    <row r="116" spans="1:15" ht="20" customHeight="1">
      <c r="A116" s="5">
        <f>reform_curr!A113</f>
        <v>177</v>
      </c>
      <c r="B116" s="5" t="str">
        <f>reform_curr!B113</f>
        <v>Pfäffikon</v>
      </c>
      <c r="C116" s="10">
        <f>reform_curr!G113/1000</f>
        <v>2831545.1702854801</v>
      </c>
      <c r="D116" s="10">
        <f>reform_new3!N113/1000</f>
        <v>3129424.7000122</v>
      </c>
      <c r="E116" s="10">
        <f t="shared" si="2"/>
        <v>297879.52972671995</v>
      </c>
      <c r="G116" s="10">
        <f>reform_curr!H113/1000</f>
        <v>3940.0491225411797</v>
      </c>
      <c r="H116" s="10">
        <f>reform_curr!I113/1000</f>
        <v>4334.0540289590599</v>
      </c>
      <c r="I116" s="10">
        <f>reform_curr!J113/1000</f>
        <v>8274.10310802194</v>
      </c>
      <c r="K116" s="10">
        <f>reform_new3!O113/1000</f>
        <v>3810.3014474401703</v>
      </c>
      <c r="L116" s="10">
        <f>reform_new3!P113/1000</f>
        <v>4191.3315983857601</v>
      </c>
      <c r="M116" s="10">
        <f>reform_new3!Q113/1000</f>
        <v>8001.6330418499701</v>
      </c>
      <c r="O116" s="10">
        <f t="shared" si="3"/>
        <v>272.47006617196985</v>
      </c>
    </row>
    <row r="117" spans="1:15" ht="20" customHeight="1">
      <c r="A117" s="5">
        <f>reform_curr!A114</f>
        <v>178</v>
      </c>
      <c r="B117" s="5" t="str">
        <f>reform_curr!B114</f>
        <v>Russikon</v>
      </c>
      <c r="C117" s="10">
        <f>reform_curr!G114/1000</f>
        <v>1179535.9163144701</v>
      </c>
      <c r="D117" s="10">
        <f>reform_new3!N114/1000</f>
        <v>1289181.6533486301</v>
      </c>
      <c r="E117" s="10">
        <f t="shared" si="2"/>
        <v>109645.73703415995</v>
      </c>
      <c r="G117" s="10">
        <f>reform_curr!H114/1000</f>
        <v>1540.0980071603599</v>
      </c>
      <c r="H117" s="10">
        <f>reform_curr!I114/1000</f>
        <v>1740.31075510242</v>
      </c>
      <c r="I117" s="10">
        <f>reform_curr!J114/1000</f>
        <v>3280.4087709220603</v>
      </c>
      <c r="K117" s="10">
        <f>reform_new3!O114/1000</f>
        <v>1514.4208424174101</v>
      </c>
      <c r="L117" s="10">
        <f>reform_new3!P114/1000</f>
        <v>1711.2955528309001</v>
      </c>
      <c r="M117" s="10">
        <f>reform_new3!Q114/1000</f>
        <v>3225.71638885323</v>
      </c>
      <c r="O117" s="10">
        <f t="shared" si="3"/>
        <v>54.692382068830284</v>
      </c>
    </row>
    <row r="118" spans="1:15" ht="20" customHeight="1">
      <c r="A118" s="5">
        <f>reform_curr!A115</f>
        <v>180</v>
      </c>
      <c r="B118" s="5" t="str">
        <f>reform_curr!B115</f>
        <v>Weisslingen</v>
      </c>
      <c r="C118" s="10">
        <f>reform_curr!G115/1000</f>
        <v>920211.24041075597</v>
      </c>
      <c r="D118" s="10">
        <f>reform_new3!N115/1000</f>
        <v>1020934.1063125</v>
      </c>
      <c r="E118" s="10">
        <f t="shared" si="2"/>
        <v>100722.86590174399</v>
      </c>
      <c r="G118" s="10">
        <f>reform_curr!H115/1000</f>
        <v>1332.46380498242</v>
      </c>
      <c r="H118" s="10">
        <f>reform_curr!I115/1000</f>
        <v>1412.41163441348</v>
      </c>
      <c r="I118" s="10">
        <f>reform_curr!J115/1000</f>
        <v>2744.8754498538901</v>
      </c>
      <c r="K118" s="10">
        <f>reform_new3!O115/1000</f>
        <v>1281.5866393940701</v>
      </c>
      <c r="L118" s="10">
        <f>reform_new3!P115/1000</f>
        <v>1358.4818389894001</v>
      </c>
      <c r="M118" s="10">
        <f>reform_new3!Q115/1000</f>
        <v>2640.0684676487399</v>
      </c>
      <c r="O118" s="10">
        <f t="shared" si="3"/>
        <v>104.80698220515023</v>
      </c>
    </row>
    <row r="119" spans="1:15" ht="20" customHeight="1">
      <c r="A119" s="5">
        <f>reform_curr!A116</f>
        <v>181</v>
      </c>
      <c r="B119" s="5" t="str">
        <f>reform_curr!B116</f>
        <v>Wila</v>
      </c>
      <c r="C119" s="10">
        <f>reform_curr!G116/1000</f>
        <v>345416.58379014896</v>
      </c>
      <c r="D119" s="10">
        <f>reform_new3!N116/1000</f>
        <v>367059.28629687498</v>
      </c>
      <c r="E119" s="10">
        <f t="shared" si="2"/>
        <v>21642.702506726026</v>
      </c>
      <c r="G119" s="10">
        <f>reform_curr!H116/1000</f>
        <v>355.53751962164</v>
      </c>
      <c r="H119" s="10">
        <f>reform_curr!I116/1000</f>
        <v>462.198776132673</v>
      </c>
      <c r="I119" s="10">
        <f>reform_curr!J116/1000</f>
        <v>817.73629640257298</v>
      </c>
      <c r="K119" s="10">
        <f>reform_new3!O116/1000</f>
        <v>343.838048134475</v>
      </c>
      <c r="L119" s="10">
        <f>reform_new3!P116/1000</f>
        <v>446.98946410369797</v>
      </c>
      <c r="M119" s="10">
        <f>reform_new3!Q116/1000</f>
        <v>790.82751640307902</v>
      </c>
      <c r="O119" s="10">
        <f t="shared" si="3"/>
        <v>26.908779999493959</v>
      </c>
    </row>
    <row r="120" spans="1:15" ht="20" customHeight="1">
      <c r="A120" s="5">
        <f>reform_curr!A117</f>
        <v>182</v>
      </c>
      <c r="B120" s="5" t="str">
        <f>reform_curr!B117</f>
        <v>Wildberg</v>
      </c>
      <c r="C120" s="10">
        <f>reform_curr!G117/1000</f>
        <v>191501</v>
      </c>
      <c r="D120" s="10">
        <f>reform_new3!N117/1000</f>
        <v>202502.66275781198</v>
      </c>
      <c r="E120" s="10">
        <f t="shared" si="2"/>
        <v>11001.662757811981</v>
      </c>
      <c r="G120" s="10">
        <f>reform_curr!H117/1000</f>
        <v>185.85387796306603</v>
      </c>
      <c r="H120" s="10">
        <f>reform_curr!I117/1000</f>
        <v>236.03442390942502</v>
      </c>
      <c r="I120" s="10">
        <f>reform_curr!J117/1000</f>
        <v>421.88829949665001</v>
      </c>
      <c r="K120" s="10">
        <f>reform_new3!O117/1000</f>
        <v>184.23715146505802</v>
      </c>
      <c r="L120" s="10">
        <f>reform_new3!P117/1000</f>
        <v>233.98118150627602</v>
      </c>
      <c r="M120" s="10">
        <f>reform_new3!Q117/1000</f>
        <v>418.21833454966497</v>
      </c>
      <c r="O120" s="10">
        <f t="shared" si="3"/>
        <v>3.6699649469850328</v>
      </c>
    </row>
    <row r="121" spans="1:15" ht="20" customHeight="1">
      <c r="A121" s="5">
        <f>reform_curr!A118</f>
        <v>191</v>
      </c>
      <c r="B121" s="5" t="str">
        <f>reform_curr!B118</f>
        <v>Dübendorf</v>
      </c>
      <c r="C121" s="10">
        <f>reform_curr!G118/1000</f>
        <v>4972334.3074468803</v>
      </c>
      <c r="D121" s="10">
        <f>reform_new3!N118/1000</f>
        <v>5476243.9782934505</v>
      </c>
      <c r="E121" s="10">
        <f t="shared" si="2"/>
        <v>503909.67084657028</v>
      </c>
      <c r="G121" s="10">
        <f>reform_curr!H118/1000</f>
        <v>7040.4638160519598</v>
      </c>
      <c r="H121" s="10">
        <f>reform_curr!I118/1000</f>
        <v>6970.0591755793703</v>
      </c>
      <c r="I121" s="10">
        <f>reform_curr!J118/1000</f>
        <v>14010.5230246132</v>
      </c>
      <c r="K121" s="10">
        <f>reform_new3!O118/1000</f>
        <v>6649.9036900522597</v>
      </c>
      <c r="L121" s="10">
        <f>reform_new3!P118/1000</f>
        <v>6583.4046527472701</v>
      </c>
      <c r="M121" s="10">
        <f>reform_new3!Q118/1000</f>
        <v>13233.308382363801</v>
      </c>
      <c r="O121" s="10">
        <f t="shared" si="3"/>
        <v>777.21464224939882</v>
      </c>
    </row>
    <row r="122" spans="1:15" ht="20" customHeight="1">
      <c r="A122" s="5">
        <f>reform_curr!A119</f>
        <v>192</v>
      </c>
      <c r="B122" s="5" t="str">
        <f>reform_curr!B119</f>
        <v>Egg</v>
      </c>
      <c r="C122" s="10">
        <f>reform_curr!G119/1000</f>
        <v>2766237.2088955799</v>
      </c>
      <c r="D122" s="10">
        <f>reform_new3!N119/1000</f>
        <v>3097942.9533017501</v>
      </c>
      <c r="E122" s="10">
        <f t="shared" si="2"/>
        <v>331705.74440617021</v>
      </c>
      <c r="G122" s="10">
        <f>reform_curr!H119/1000</f>
        <v>4528.1428211657394</v>
      </c>
      <c r="H122" s="10">
        <f>reform_curr!I119/1000</f>
        <v>4437.5799751490295</v>
      </c>
      <c r="I122" s="10">
        <f>reform_curr!J119/1000</f>
        <v>8965.7228098585601</v>
      </c>
      <c r="K122" s="10">
        <f>reform_new3!O119/1000</f>
        <v>4220.2068332583303</v>
      </c>
      <c r="L122" s="10">
        <f>reform_new3!P119/1000</f>
        <v>4135.80269400824</v>
      </c>
      <c r="M122" s="10">
        <f>reform_new3!Q119/1000</f>
        <v>8356.0095660312109</v>
      </c>
      <c r="O122" s="10">
        <f t="shared" si="3"/>
        <v>609.71324382734929</v>
      </c>
    </row>
    <row r="123" spans="1:15" ht="20" customHeight="1">
      <c r="A123" s="5">
        <f>reform_curr!A120</f>
        <v>193</v>
      </c>
      <c r="B123" s="5" t="str">
        <f>reform_curr!B120</f>
        <v>Fällanden</v>
      </c>
      <c r="C123" s="10">
        <f>reform_curr!G120/1000</f>
        <v>2201112.5730239903</v>
      </c>
      <c r="D123" s="10">
        <f>reform_new3!N120/1000</f>
        <v>2452326.67543945</v>
      </c>
      <c r="E123" s="10">
        <f t="shared" si="2"/>
        <v>251214.1024154597</v>
      </c>
      <c r="G123" s="10">
        <f>reform_curr!H120/1000</f>
        <v>3347.4066545015698</v>
      </c>
      <c r="H123" s="10">
        <f>reform_curr!I120/1000</f>
        <v>3447.8288588427999</v>
      </c>
      <c r="I123" s="10">
        <f>reform_curr!J120/1000</f>
        <v>6795.23550132128</v>
      </c>
      <c r="K123" s="10">
        <f>reform_new3!O120/1000</f>
        <v>3196.53638951228</v>
      </c>
      <c r="L123" s="10">
        <f>reform_new3!P120/1000</f>
        <v>3292.4324843137201</v>
      </c>
      <c r="M123" s="10">
        <f>reform_new3!Q120/1000</f>
        <v>6488.9688739243402</v>
      </c>
      <c r="O123" s="10">
        <f t="shared" si="3"/>
        <v>306.26662739693984</v>
      </c>
    </row>
    <row r="124" spans="1:15" ht="20" customHeight="1">
      <c r="A124" s="5">
        <f>reform_curr!A121</f>
        <v>194</v>
      </c>
      <c r="B124" s="5" t="str">
        <f>reform_curr!B121</f>
        <v>Greifensee</v>
      </c>
      <c r="C124" s="10">
        <f>reform_curr!G121/1000</f>
        <v>1466999.37331324</v>
      </c>
      <c r="D124" s="10">
        <f>reform_new3!N121/1000</f>
        <v>1640729.6781166899</v>
      </c>
      <c r="E124" s="10">
        <f t="shared" si="2"/>
        <v>173730.30480344989</v>
      </c>
      <c r="G124" s="10">
        <f>reform_curr!H121/1000</f>
        <v>2370.9486000828902</v>
      </c>
      <c r="H124" s="10">
        <f>reform_curr!I121/1000</f>
        <v>2228.6916764655602</v>
      </c>
      <c r="I124" s="10">
        <f>reform_curr!J121/1000</f>
        <v>4599.6402894049697</v>
      </c>
      <c r="K124" s="10">
        <f>reform_new3!O121/1000</f>
        <v>2209.8558604303903</v>
      </c>
      <c r="L124" s="10">
        <f>reform_new3!P121/1000</f>
        <v>2077.2644994961302</v>
      </c>
      <c r="M124" s="10">
        <f>reform_new3!Q121/1000</f>
        <v>4287.1203634538606</v>
      </c>
      <c r="O124" s="10">
        <f t="shared" si="3"/>
        <v>312.51992595110914</v>
      </c>
    </row>
    <row r="125" spans="1:15" ht="20" customHeight="1">
      <c r="A125" s="5">
        <f>reform_curr!A122</f>
        <v>195</v>
      </c>
      <c r="B125" s="5" t="str">
        <f>reform_curr!B122</f>
        <v>Maur</v>
      </c>
      <c r="C125" s="10">
        <f>reform_curr!G122/1000</f>
        <v>5361112.0416433802</v>
      </c>
      <c r="D125" s="10">
        <f>reform_new3!N122/1000</f>
        <v>6150554.0034914501</v>
      </c>
      <c r="E125" s="10">
        <f t="shared" si="2"/>
        <v>789441.96184806991</v>
      </c>
      <c r="G125" s="10">
        <f>reform_curr!H122/1000</f>
        <v>10657.286019633601</v>
      </c>
      <c r="H125" s="10">
        <f>reform_curr!I122/1000</f>
        <v>9271.8388310787304</v>
      </c>
      <c r="I125" s="10">
        <f>reform_curr!J122/1000</f>
        <v>19929.124879130901</v>
      </c>
      <c r="K125" s="10">
        <f>reform_new3!O122/1000</f>
        <v>9649.8136589647202</v>
      </c>
      <c r="L125" s="10">
        <f>reform_new3!P122/1000</f>
        <v>8395.33789503759</v>
      </c>
      <c r="M125" s="10">
        <f>reform_new3!Q122/1000</f>
        <v>18045.151688457703</v>
      </c>
      <c r="O125" s="10">
        <f t="shared" si="3"/>
        <v>1883.9731906731977</v>
      </c>
    </row>
    <row r="126" spans="1:15" ht="20" customHeight="1">
      <c r="A126" s="5">
        <f>reform_curr!A123</f>
        <v>196</v>
      </c>
      <c r="B126" s="5" t="str">
        <f>reform_curr!B123</f>
        <v>Mönchaltorf</v>
      </c>
      <c r="C126" s="10">
        <f>reform_curr!G123/1000</f>
        <v>806269.17200000002</v>
      </c>
      <c r="D126" s="10">
        <f>reform_new3!N123/1000</f>
        <v>863863.66259863193</v>
      </c>
      <c r="E126" s="10">
        <f t="shared" si="2"/>
        <v>57594.490598631906</v>
      </c>
      <c r="G126" s="10">
        <f>reform_curr!H123/1000</f>
        <v>961.870385434985</v>
      </c>
      <c r="H126" s="10">
        <f>reform_curr!I123/1000</f>
        <v>1067.6761286874701</v>
      </c>
      <c r="I126" s="10">
        <f>reform_curr!J123/1000</f>
        <v>2029.5465126490499</v>
      </c>
      <c r="K126" s="10">
        <f>reform_new3!O123/1000</f>
        <v>941.65312156921607</v>
      </c>
      <c r="L126" s="10">
        <f>reform_new3!P123/1000</f>
        <v>1045.2349626041901</v>
      </c>
      <c r="M126" s="10">
        <f>reform_new3!Q123/1000</f>
        <v>1986.88808126139</v>
      </c>
      <c r="O126" s="10">
        <f t="shared" si="3"/>
        <v>42.658431387659903</v>
      </c>
    </row>
    <row r="127" spans="1:15" ht="20" customHeight="1">
      <c r="A127" s="5">
        <f>reform_curr!A124</f>
        <v>197</v>
      </c>
      <c r="B127" s="5" t="str">
        <f>reform_curr!B124</f>
        <v>Schwerzenbach</v>
      </c>
      <c r="C127" s="10">
        <f>reform_curr!G124/1000</f>
        <v>1052160.0959999999</v>
      </c>
      <c r="D127" s="10">
        <f>reform_new3!N124/1000</f>
        <v>1146894.4573283601</v>
      </c>
      <c r="E127" s="10">
        <f t="shared" si="2"/>
        <v>94734.361328360159</v>
      </c>
      <c r="G127" s="10">
        <f>reform_curr!H124/1000</f>
        <v>1389.9883170718599</v>
      </c>
      <c r="H127" s="10">
        <f>reform_curr!I124/1000</f>
        <v>1376.0884374100101</v>
      </c>
      <c r="I127" s="10">
        <f>reform_curr!J124/1000</f>
        <v>2766.0767673534601</v>
      </c>
      <c r="K127" s="10">
        <f>reform_new3!O124/1000</f>
        <v>1344.80707677894</v>
      </c>
      <c r="L127" s="10">
        <f>reform_new3!P124/1000</f>
        <v>1331.3590101488301</v>
      </c>
      <c r="M127" s="10">
        <f>reform_new3!Q124/1000</f>
        <v>2676.1660804643998</v>
      </c>
      <c r="O127" s="10">
        <f t="shared" si="3"/>
        <v>89.910686889060344</v>
      </c>
    </row>
    <row r="128" spans="1:15" ht="20" customHeight="1">
      <c r="A128" s="5">
        <f>reform_curr!A125</f>
        <v>198</v>
      </c>
      <c r="B128" s="5" t="str">
        <f>reform_curr!B125</f>
        <v>Uster</v>
      </c>
      <c r="C128" s="10">
        <f>reform_curr!G125/1000</f>
        <v>7038721.7128975606</v>
      </c>
      <c r="D128" s="10">
        <f>reform_new3!N125/1000</f>
        <v>7676610.66938671</v>
      </c>
      <c r="E128" s="10">
        <f t="shared" si="2"/>
        <v>637888.95648914948</v>
      </c>
      <c r="G128" s="10">
        <f>reform_curr!H125/1000</f>
        <v>9162.7850557513284</v>
      </c>
      <c r="H128" s="10">
        <f>reform_curr!I125/1000</f>
        <v>9804.1799904600903</v>
      </c>
      <c r="I128" s="10">
        <f>reform_curr!J125/1000</f>
        <v>18966.9650021587</v>
      </c>
      <c r="K128" s="10">
        <f>reform_new3!O125/1000</f>
        <v>8830.7385602893301</v>
      </c>
      <c r="L128" s="10">
        <f>reform_new3!P125/1000</f>
        <v>9448.8902588754408</v>
      </c>
      <c r="M128" s="10">
        <f>reform_new3!Q125/1000</f>
        <v>18279.628828120702</v>
      </c>
      <c r="O128" s="10">
        <f t="shared" si="3"/>
        <v>687.33617403799872</v>
      </c>
    </row>
    <row r="129" spans="1:15" ht="20" customHeight="1">
      <c r="A129" s="5">
        <f>reform_curr!A126</f>
        <v>199</v>
      </c>
      <c r="B129" s="5" t="str">
        <f>reform_curr!B126</f>
        <v>Volketswil</v>
      </c>
      <c r="C129" s="10">
        <f>reform_curr!G126/1000</f>
        <v>3506930.5556220696</v>
      </c>
      <c r="D129" s="10">
        <f>reform_new3!N126/1000</f>
        <v>3844420.6697264398</v>
      </c>
      <c r="E129" s="10">
        <f t="shared" si="2"/>
        <v>337490.11410437012</v>
      </c>
      <c r="G129" s="10">
        <f>reform_curr!H126/1000</f>
        <v>4818.8872187367206</v>
      </c>
      <c r="H129" s="10">
        <f>reform_curr!I126/1000</f>
        <v>4963.4538499656901</v>
      </c>
      <c r="I129" s="10">
        <f>reform_curr!J126/1000</f>
        <v>9782.3410435889309</v>
      </c>
      <c r="K129" s="10">
        <f>reform_new3!O126/1000</f>
        <v>4553.8683849844101</v>
      </c>
      <c r="L129" s="10">
        <f>reform_new3!P126/1000</f>
        <v>4690.4844363851498</v>
      </c>
      <c r="M129" s="10">
        <f>reform_new3!Q126/1000</f>
        <v>9244.3528305119598</v>
      </c>
      <c r="O129" s="10">
        <f t="shared" si="3"/>
        <v>537.98821307697108</v>
      </c>
    </row>
    <row r="130" spans="1:15" ht="20" customHeight="1">
      <c r="A130" s="5">
        <f>reform_curr!A127</f>
        <v>200</v>
      </c>
      <c r="B130" s="5" t="str">
        <f>reform_curr!B127</f>
        <v>Wangen-Brüttisellen</v>
      </c>
      <c r="C130" s="10">
        <f>reform_curr!G127/1000</f>
        <v>1677234.5630147799</v>
      </c>
      <c r="D130" s="10">
        <f>reform_new3!N127/1000</f>
        <v>1863224.1068774399</v>
      </c>
      <c r="E130" s="10">
        <f t="shared" si="2"/>
        <v>185989.54386265995</v>
      </c>
      <c r="G130" s="10">
        <f>reform_curr!H127/1000</f>
        <v>2544.3134455890199</v>
      </c>
      <c r="H130" s="10">
        <f>reform_curr!I127/1000</f>
        <v>2493.42717147953</v>
      </c>
      <c r="I130" s="10">
        <f>reform_curr!J127/1000</f>
        <v>5037.7406121122804</v>
      </c>
      <c r="K130" s="10">
        <f>reform_new3!O127/1000</f>
        <v>2372.9207566055702</v>
      </c>
      <c r="L130" s="10">
        <f>reform_new3!P127/1000</f>
        <v>2325.4623381889901</v>
      </c>
      <c r="M130" s="10">
        <f>reform_new3!Q127/1000</f>
        <v>4698.38312833075</v>
      </c>
      <c r="O130" s="10">
        <f t="shared" si="3"/>
        <v>339.35748378153039</v>
      </c>
    </row>
    <row r="131" spans="1:15" ht="20" customHeight="1">
      <c r="A131" s="5">
        <f>reform_curr!A128</f>
        <v>211</v>
      </c>
      <c r="B131" s="5" t="str">
        <f>reform_curr!B128</f>
        <v>Altikon</v>
      </c>
      <c r="C131" s="10">
        <f>reform_curr!G128/1000</f>
        <v>125066.583</v>
      </c>
      <c r="D131" s="10">
        <f>reform_new3!N128/1000</f>
        <v>129221.50831249999</v>
      </c>
      <c r="E131" s="10">
        <f t="shared" si="2"/>
        <v>4154.9253124999959</v>
      </c>
      <c r="G131" s="10">
        <f>reform_curr!H128/1000</f>
        <v>109.269628695726</v>
      </c>
      <c r="H131" s="10">
        <f>reform_curr!I128/1000</f>
        <v>124.567376317799</v>
      </c>
      <c r="I131" s="10">
        <f>reform_curr!J128/1000</f>
        <v>233.83700430655401</v>
      </c>
      <c r="K131" s="10">
        <f>reform_new3!O128/1000</f>
        <v>105.696974039498</v>
      </c>
      <c r="L131" s="10">
        <f>reform_new3!P128/1000</f>
        <v>120.494550653837</v>
      </c>
      <c r="M131" s="10">
        <f>reform_new3!Q128/1000</f>
        <v>226.19152183134801</v>
      </c>
      <c r="O131" s="10">
        <f t="shared" si="3"/>
        <v>7.6454824752059949</v>
      </c>
    </row>
    <row r="132" spans="1:15" ht="20" customHeight="1">
      <c r="A132" s="5">
        <f>reform_curr!A129</f>
        <v>213</v>
      </c>
      <c r="B132" s="5" t="str">
        <f>reform_curr!B129</f>
        <v>Brütten</v>
      </c>
      <c r="C132" s="10">
        <f>reform_curr!G129/1000</f>
        <v>803469.25700447196</v>
      </c>
      <c r="D132" s="10">
        <f>reform_new3!N129/1000</f>
        <v>896028.57284375001</v>
      </c>
      <c r="E132" s="10">
        <f t="shared" si="2"/>
        <v>92559.315839278046</v>
      </c>
      <c r="G132" s="10">
        <f>reform_curr!H129/1000</f>
        <v>1305.3226422798</v>
      </c>
      <c r="H132" s="10">
        <f>reform_curr!I129/1000</f>
        <v>1161.7371526983302</v>
      </c>
      <c r="I132" s="10">
        <f>reform_curr!J129/1000</f>
        <v>2467.0598101072896</v>
      </c>
      <c r="K132" s="10">
        <f>reform_new3!O129/1000</f>
        <v>1232.3226226601</v>
      </c>
      <c r="L132" s="10">
        <f>reform_new3!P129/1000</f>
        <v>1096.7671304866299</v>
      </c>
      <c r="M132" s="10">
        <f>reform_new3!Q129/1000</f>
        <v>2329.0897530500802</v>
      </c>
      <c r="O132" s="10">
        <f t="shared" si="3"/>
        <v>137.97005705720949</v>
      </c>
    </row>
    <row r="133" spans="1:15" ht="20" customHeight="1">
      <c r="A133" s="5">
        <f>reform_curr!A130</f>
        <v>214</v>
      </c>
      <c r="B133" s="5" t="str">
        <f>reform_curr!B130</f>
        <v>Dägerlen</v>
      </c>
      <c r="C133" s="10">
        <f>reform_curr!G130/1000</f>
        <v>195314.52499999999</v>
      </c>
      <c r="D133" s="10">
        <f>reform_new3!N130/1000</f>
        <v>200621.183628906</v>
      </c>
      <c r="E133" s="10">
        <f t="shared" si="2"/>
        <v>5306.6586289060069</v>
      </c>
      <c r="G133" s="10">
        <f>reform_curr!H130/1000</f>
        <v>164.716162620663</v>
      </c>
      <c r="H133" s="10">
        <f>reform_curr!I130/1000</f>
        <v>196.01223441678201</v>
      </c>
      <c r="I133" s="10">
        <f>reform_curr!J130/1000</f>
        <v>360.72839670181196</v>
      </c>
      <c r="K133" s="10">
        <f>reform_new3!O130/1000</f>
        <v>160.76720590692702</v>
      </c>
      <c r="L133" s="10">
        <f>reform_new3!P130/1000</f>
        <v>191.31297401189801</v>
      </c>
      <c r="M133" s="10">
        <f>reform_new3!Q130/1000</f>
        <v>352.08017993080597</v>
      </c>
      <c r="O133" s="10">
        <f t="shared" si="3"/>
        <v>8.6482167710059912</v>
      </c>
    </row>
    <row r="134" spans="1:15" ht="20" customHeight="1">
      <c r="A134" s="5">
        <f>reform_curr!A131</f>
        <v>215</v>
      </c>
      <c r="B134" s="5" t="str">
        <f>reform_curr!B131</f>
        <v>Dättlikon</v>
      </c>
      <c r="C134" s="10">
        <f>reform_curr!G131/1000</f>
        <v>339641</v>
      </c>
      <c r="D134" s="10">
        <f>reform_new3!N131/1000</f>
        <v>393088.33190624998</v>
      </c>
      <c r="E134" s="10">
        <f t="shared" ref="E134:E166" si="4">D134-C134</f>
        <v>53447.33190624998</v>
      </c>
      <c r="G134" s="10">
        <f>reform_curr!H131/1000</f>
        <v>645.09154572483897</v>
      </c>
      <c r="H134" s="10">
        <f>reform_curr!I131/1000</f>
        <v>735.404364436626</v>
      </c>
      <c r="I134" s="10">
        <f>reform_curr!J131/1000</f>
        <v>1380.49591100883</v>
      </c>
      <c r="K134" s="10">
        <f>reform_new3!O131/1000</f>
        <v>583.85515437945696</v>
      </c>
      <c r="L134" s="10">
        <f>reform_new3!P131/1000</f>
        <v>665.59486968004705</v>
      </c>
      <c r="M134" s="10">
        <f>reform_new3!Q131/1000</f>
        <v>1249.4500572857801</v>
      </c>
      <c r="O134" s="10">
        <f t="shared" ref="O134:O166" si="5">I134-M134</f>
        <v>131.04585372304996</v>
      </c>
    </row>
    <row r="135" spans="1:15" ht="20" customHeight="1">
      <c r="A135" s="5">
        <f>reform_curr!A132</f>
        <v>216</v>
      </c>
      <c r="B135" s="5" t="str">
        <f>reform_curr!B132</f>
        <v>Dinhard</v>
      </c>
      <c r="C135" s="10">
        <f>reform_curr!G132/1000</f>
        <v>459196.049</v>
      </c>
      <c r="D135" s="10">
        <f>reform_new3!N132/1000</f>
        <v>499918.42905468703</v>
      </c>
      <c r="E135" s="10">
        <f t="shared" si="4"/>
        <v>40722.380054687033</v>
      </c>
      <c r="G135" s="10">
        <f>reform_curr!H132/1000</f>
        <v>627.20902793955804</v>
      </c>
      <c r="H135" s="10">
        <f>reform_curr!I132/1000</f>
        <v>545.671854687154</v>
      </c>
      <c r="I135" s="10">
        <f>reform_curr!J132/1000</f>
        <v>1172.8808813421099</v>
      </c>
      <c r="K135" s="10">
        <f>reform_new3!O132/1000</f>
        <v>595.85485438466003</v>
      </c>
      <c r="L135" s="10">
        <f>reform_new3!P132/1000</f>
        <v>518.393723182082</v>
      </c>
      <c r="M135" s="10">
        <f>reform_new3!Q132/1000</f>
        <v>1114.2485717365701</v>
      </c>
      <c r="O135" s="10">
        <f t="shared" si="5"/>
        <v>58.632309605539831</v>
      </c>
    </row>
    <row r="136" spans="1:15" ht="20" customHeight="1">
      <c r="A136" s="5">
        <f>reform_curr!A133</f>
        <v>218</v>
      </c>
      <c r="B136" s="5" t="str">
        <f>reform_curr!B133</f>
        <v>Ellikon an der Thur</v>
      </c>
      <c r="C136" s="10">
        <f>reform_curr!G133/1000</f>
        <v>209919.75758623701</v>
      </c>
      <c r="D136" s="10">
        <f>reform_new3!N133/1000</f>
        <v>229190.34616406198</v>
      </c>
      <c r="E136" s="10">
        <f t="shared" si="4"/>
        <v>19270.588577824965</v>
      </c>
      <c r="G136" s="10">
        <f>reform_curr!H133/1000</f>
        <v>256.14821388971802</v>
      </c>
      <c r="H136" s="10">
        <f>reform_curr!I133/1000</f>
        <v>304.81637432598995</v>
      </c>
      <c r="I136" s="10">
        <f>reform_curr!J133/1000</f>
        <v>560.96459119629799</v>
      </c>
      <c r="K136" s="10">
        <f>reform_new3!O133/1000</f>
        <v>255.93498423790899</v>
      </c>
      <c r="L136" s="10">
        <f>reform_new3!P133/1000</f>
        <v>304.562631544113</v>
      </c>
      <c r="M136" s="10">
        <f>reform_new3!Q133/1000</f>
        <v>560.49762487673706</v>
      </c>
      <c r="O136" s="10">
        <f t="shared" si="5"/>
        <v>0.4669663195609246</v>
      </c>
    </row>
    <row r="137" spans="1:15" ht="20" customHeight="1">
      <c r="A137" s="5">
        <f>reform_curr!A134</f>
        <v>219</v>
      </c>
      <c r="B137" s="5" t="str">
        <f>reform_curr!B134</f>
        <v>Elsau</v>
      </c>
      <c r="C137" s="10">
        <f>reform_curr!G134/1000</f>
        <v>773687.83860957297</v>
      </c>
      <c r="D137" s="10">
        <f>reform_new3!N134/1000</f>
        <v>835915.73025390599</v>
      </c>
      <c r="E137" s="10">
        <f t="shared" si="4"/>
        <v>62227.891644333024</v>
      </c>
      <c r="G137" s="10">
        <f>reform_curr!H134/1000</f>
        <v>925.16303802862706</v>
      </c>
      <c r="H137" s="10">
        <f>reform_curr!I134/1000</f>
        <v>1091.69238766235</v>
      </c>
      <c r="I137" s="10">
        <f>reform_curr!J134/1000</f>
        <v>2016.8554211522298</v>
      </c>
      <c r="K137" s="10">
        <f>reform_new3!O134/1000</f>
        <v>904.682318360149</v>
      </c>
      <c r="L137" s="10">
        <f>reform_new3!P134/1000</f>
        <v>1067.5251290333199</v>
      </c>
      <c r="M137" s="10">
        <f>reform_new3!Q134/1000</f>
        <v>1972.20745032167</v>
      </c>
      <c r="O137" s="10">
        <f t="shared" si="5"/>
        <v>44.647970830559871</v>
      </c>
    </row>
    <row r="138" spans="1:15" ht="20" customHeight="1">
      <c r="A138" s="5">
        <f>reform_curr!A135</f>
        <v>220</v>
      </c>
      <c r="B138" s="5" t="str">
        <f>reform_curr!B135</f>
        <v>Hagenbuch</v>
      </c>
      <c r="C138" s="10">
        <f>reform_curr!G135/1000</f>
        <v>178607.42199999999</v>
      </c>
      <c r="D138" s="10">
        <f>reform_new3!N135/1000</f>
        <v>186004.36529687501</v>
      </c>
      <c r="E138" s="10">
        <f t="shared" si="4"/>
        <v>7396.9432968750189</v>
      </c>
      <c r="G138" s="10">
        <f>reform_curr!H135/1000</f>
        <v>162.97752716153798</v>
      </c>
      <c r="H138" s="10">
        <f>reform_curr!I135/1000</f>
        <v>185.79438054180099</v>
      </c>
      <c r="I138" s="10">
        <f>reform_curr!J135/1000</f>
        <v>348.771907670855</v>
      </c>
      <c r="K138" s="10">
        <f>reform_new3!O135/1000</f>
        <v>158.658737053811</v>
      </c>
      <c r="L138" s="10">
        <f>reform_new3!P135/1000</f>
        <v>180.87096060705102</v>
      </c>
      <c r="M138" s="10">
        <f>reform_new3!Q135/1000</f>
        <v>339.52969860529902</v>
      </c>
      <c r="O138" s="10">
        <f t="shared" si="5"/>
        <v>9.2422090655559828</v>
      </c>
    </row>
    <row r="139" spans="1:15" ht="20" customHeight="1">
      <c r="A139" s="5">
        <f>reform_curr!A136</f>
        <v>221</v>
      </c>
      <c r="B139" s="5" t="str">
        <f>reform_curr!B136</f>
        <v>Hettlingen</v>
      </c>
      <c r="C139" s="10">
        <f>reform_curr!G136/1000</f>
        <v>1092496.3807723001</v>
      </c>
      <c r="D139" s="10">
        <f>reform_new3!N136/1000</f>
        <v>1222712.4049140601</v>
      </c>
      <c r="E139" s="10">
        <f t="shared" si="4"/>
        <v>130216.02414176008</v>
      </c>
      <c r="G139" s="10">
        <f>reform_curr!H136/1000</f>
        <v>1732.9700675742299</v>
      </c>
      <c r="H139" s="10">
        <f>reform_curr!I136/1000</f>
        <v>1698.3106727894501</v>
      </c>
      <c r="I139" s="10">
        <f>reform_curr!J136/1000</f>
        <v>3431.2807291120203</v>
      </c>
      <c r="K139" s="10">
        <f>reform_new3!O136/1000</f>
        <v>1643.9738009715199</v>
      </c>
      <c r="L139" s="10">
        <f>reform_new3!P136/1000</f>
        <v>1611.09431790024</v>
      </c>
      <c r="M139" s="10">
        <f>reform_new3!Q136/1000</f>
        <v>3255.0681181392001</v>
      </c>
      <c r="O139" s="10">
        <f t="shared" si="5"/>
        <v>176.21261097282013</v>
      </c>
    </row>
    <row r="140" spans="1:15" ht="20" customHeight="1">
      <c r="A140" s="5">
        <f>reform_curr!A137</f>
        <v>223</v>
      </c>
      <c r="B140" s="5" t="str">
        <f>reform_curr!B137</f>
        <v>Neftenbach</v>
      </c>
      <c r="C140" s="10">
        <f>reform_curr!G137/1000</f>
        <v>1473620.5760392002</v>
      </c>
      <c r="D140" s="10">
        <f>reform_new3!N137/1000</f>
        <v>1639520.76334375</v>
      </c>
      <c r="E140" s="10">
        <f t="shared" si="4"/>
        <v>165900.18730454985</v>
      </c>
      <c r="G140" s="10">
        <f>reform_curr!H137/1000</f>
        <v>2215.1359946800399</v>
      </c>
      <c r="H140" s="10">
        <f>reform_curr!I137/1000</f>
        <v>2370.1955123912103</v>
      </c>
      <c r="I140" s="10">
        <f>reform_curr!J137/1000</f>
        <v>4585.33148923504</v>
      </c>
      <c r="K140" s="10">
        <f>reform_new3!O137/1000</f>
        <v>2073.9806253894199</v>
      </c>
      <c r="L140" s="10">
        <f>reform_new3!P137/1000</f>
        <v>2219.1592669889296</v>
      </c>
      <c r="M140" s="10">
        <f>reform_new3!Q137/1000</f>
        <v>4293.1399004282894</v>
      </c>
      <c r="O140" s="10">
        <f t="shared" si="5"/>
        <v>292.19158880675059</v>
      </c>
    </row>
    <row r="141" spans="1:15" ht="20" customHeight="1">
      <c r="A141" s="5">
        <f>reform_curr!A138</f>
        <v>224</v>
      </c>
      <c r="B141" s="5" t="str">
        <f>reform_curr!B138</f>
        <v>Pfungen</v>
      </c>
      <c r="C141" s="10">
        <f>reform_curr!G138/1000</f>
        <v>502022.880296377</v>
      </c>
      <c r="D141" s="10">
        <f>reform_new3!N138/1000</f>
        <v>527231.61007812503</v>
      </c>
      <c r="E141" s="10">
        <f t="shared" si="4"/>
        <v>25208.729781748028</v>
      </c>
      <c r="G141" s="10">
        <f>reform_curr!H138/1000</f>
        <v>466.24587672515202</v>
      </c>
      <c r="H141" s="10">
        <f>reform_curr!I138/1000</f>
        <v>545.50767396965603</v>
      </c>
      <c r="I141" s="10">
        <f>reform_curr!J138/1000</f>
        <v>1011.75354402458</v>
      </c>
      <c r="K141" s="10">
        <f>reform_new3!O138/1000</f>
        <v>457.957294947805</v>
      </c>
      <c r="L141" s="10">
        <f>reform_new3!P138/1000</f>
        <v>535.81003630475197</v>
      </c>
      <c r="M141" s="10">
        <f>reform_new3!Q138/1000</f>
        <v>993.7673299850801</v>
      </c>
      <c r="O141" s="10">
        <f t="shared" si="5"/>
        <v>17.986214039499941</v>
      </c>
    </row>
    <row r="142" spans="1:15" ht="20" customHeight="1">
      <c r="A142" s="5">
        <f>reform_curr!A139</f>
        <v>225</v>
      </c>
      <c r="B142" s="5" t="str">
        <f>reform_curr!B139</f>
        <v>Rickenbach (ZH)</v>
      </c>
      <c r="C142" s="10">
        <f>reform_curr!G139/1000</f>
        <v>551537.37515187205</v>
      </c>
      <c r="D142" s="10">
        <f>reform_new3!N139/1000</f>
        <v>582743.70018749998</v>
      </c>
      <c r="E142" s="10">
        <f t="shared" si="4"/>
        <v>31206.325035627931</v>
      </c>
      <c r="G142" s="10">
        <f>reform_curr!H139/1000</f>
        <v>564.31695472144997</v>
      </c>
      <c r="H142" s="10">
        <f>reform_curr!I139/1000</f>
        <v>598.17597546398599</v>
      </c>
      <c r="I142" s="10">
        <f>reform_curr!J139/1000</f>
        <v>1162.4929312589102</v>
      </c>
      <c r="K142" s="10">
        <f>reform_new3!O139/1000</f>
        <v>558.88397797444406</v>
      </c>
      <c r="L142" s="10">
        <f>reform_new3!P139/1000</f>
        <v>592.41701773567502</v>
      </c>
      <c r="M142" s="10">
        <f>reform_new3!Q139/1000</f>
        <v>1151.3009972964499</v>
      </c>
      <c r="O142" s="10">
        <f t="shared" si="5"/>
        <v>11.191933962460325</v>
      </c>
    </row>
    <row r="143" spans="1:15" ht="20" customHeight="1">
      <c r="A143" s="5">
        <f>reform_curr!A140</f>
        <v>226</v>
      </c>
      <c r="B143" s="5" t="str">
        <f>reform_curr!B140</f>
        <v>Schlatt (ZH)</v>
      </c>
      <c r="C143" s="10">
        <f>reform_curr!G140/1000</f>
        <v>138180.24299999999</v>
      </c>
      <c r="D143" s="10">
        <f>reform_new3!N140/1000</f>
        <v>146446.78367187499</v>
      </c>
      <c r="E143" s="10">
        <f t="shared" si="4"/>
        <v>8266.5406718750019</v>
      </c>
      <c r="G143" s="10">
        <f>reform_curr!H140/1000</f>
        <v>137.590316145271</v>
      </c>
      <c r="H143" s="10">
        <f>reform_curr!I140/1000</f>
        <v>171.98789449572499</v>
      </c>
      <c r="I143" s="10">
        <f>reform_curr!J140/1000</f>
        <v>309.57821067726599</v>
      </c>
      <c r="K143" s="10">
        <f>reform_new3!O140/1000</f>
        <v>135.42164198422401</v>
      </c>
      <c r="L143" s="10">
        <f>reform_new3!P140/1000</f>
        <v>169.27705377109299</v>
      </c>
      <c r="M143" s="10">
        <f>reform_new3!Q140/1000</f>
        <v>304.69869523555002</v>
      </c>
      <c r="O143" s="10">
        <f t="shared" si="5"/>
        <v>4.8795154417159665</v>
      </c>
    </row>
    <row r="144" spans="1:15" ht="20" customHeight="1">
      <c r="A144" s="5">
        <f>reform_curr!A141</f>
        <v>227</v>
      </c>
      <c r="B144" s="5" t="str">
        <f>reform_curr!B141</f>
        <v>Seuzach</v>
      </c>
      <c r="C144" s="10">
        <f>reform_curr!G141/1000</f>
        <v>2213041.9357072799</v>
      </c>
      <c r="D144" s="10">
        <f>reform_new3!N141/1000</f>
        <v>2437786.1897416902</v>
      </c>
      <c r="E144" s="10">
        <f t="shared" si="4"/>
        <v>224744.25403441023</v>
      </c>
      <c r="G144" s="10">
        <f>reform_curr!H141/1000</f>
        <v>3251.7318111518098</v>
      </c>
      <c r="H144" s="10">
        <f>reform_curr!I141/1000</f>
        <v>3284.2491222265303</v>
      </c>
      <c r="I144" s="10">
        <f>reform_curr!J141/1000</f>
        <v>6535.9809380791103</v>
      </c>
      <c r="K144" s="10">
        <f>reform_new3!O141/1000</f>
        <v>3078.4164399343499</v>
      </c>
      <c r="L144" s="10">
        <f>reform_new3!P141/1000</f>
        <v>3109.2006166690298</v>
      </c>
      <c r="M144" s="10">
        <f>reform_new3!Q141/1000</f>
        <v>6187.6170133703599</v>
      </c>
      <c r="O144" s="10">
        <f t="shared" si="5"/>
        <v>348.36392470875035</v>
      </c>
    </row>
    <row r="145" spans="1:15" ht="20" customHeight="1">
      <c r="A145" s="5">
        <f>reform_curr!A142</f>
        <v>228</v>
      </c>
      <c r="B145" s="5" t="str">
        <f>reform_curr!B142</f>
        <v>Turbenthal</v>
      </c>
      <c r="C145" s="10">
        <f>reform_curr!G142/1000</f>
        <v>732446.7860606591</v>
      </c>
      <c r="D145" s="10">
        <f>reform_new3!N142/1000</f>
        <v>787075.47387500003</v>
      </c>
      <c r="E145" s="10">
        <f t="shared" si="4"/>
        <v>54628.687814340927</v>
      </c>
      <c r="G145" s="10">
        <f>reform_curr!H142/1000</f>
        <v>842.38106271708</v>
      </c>
      <c r="H145" s="10">
        <f>reform_curr!I142/1000</f>
        <v>1036.1287132329001</v>
      </c>
      <c r="I145" s="10">
        <f>reform_curr!J142/1000</f>
        <v>1878.5097944233398</v>
      </c>
      <c r="K145" s="10">
        <f>reform_new3!O142/1000</f>
        <v>799.06257624456998</v>
      </c>
      <c r="L145" s="10">
        <f>reform_new3!P142/1000</f>
        <v>982.84697639183696</v>
      </c>
      <c r="M145" s="10">
        <f>reform_new3!Q142/1000</f>
        <v>1781.90957037057</v>
      </c>
      <c r="O145" s="10">
        <f t="shared" si="5"/>
        <v>96.600224052769818</v>
      </c>
    </row>
    <row r="146" spans="1:15" ht="20" customHeight="1">
      <c r="A146" s="5">
        <f>reform_curr!A143</f>
        <v>230</v>
      </c>
      <c r="B146" s="5" t="str">
        <f>reform_curr!B143</f>
        <v>Winterthur</v>
      </c>
      <c r="C146" s="10">
        <f>reform_curr!G143/1000</f>
        <v>18415643.249971502</v>
      </c>
      <c r="D146" s="10">
        <f>reform_new3!N143/1000</f>
        <v>20321304.615856301</v>
      </c>
      <c r="E146" s="10">
        <f t="shared" si="4"/>
        <v>1905661.3658847995</v>
      </c>
      <c r="G146" s="10">
        <f>reform_curr!H143/1000</f>
        <v>24249.702663404598</v>
      </c>
      <c r="H146" s="10">
        <f>reform_curr!I143/1000</f>
        <v>29584.637245694499</v>
      </c>
      <c r="I146" s="10">
        <f>reform_curr!J143/1000</f>
        <v>53834.339852851001</v>
      </c>
      <c r="K146" s="10">
        <f>reform_new3!O143/1000</f>
        <v>23439.2955016454</v>
      </c>
      <c r="L146" s="10">
        <f>reform_new3!P143/1000</f>
        <v>28595.940517676201</v>
      </c>
      <c r="M146" s="10">
        <f>reform_new3!Q143/1000</f>
        <v>52035.235982318904</v>
      </c>
      <c r="O146" s="10">
        <f t="shared" si="5"/>
        <v>1799.1038705320971</v>
      </c>
    </row>
    <row r="147" spans="1:15" ht="20" customHeight="1">
      <c r="A147" s="5">
        <f>reform_curr!A144</f>
        <v>231</v>
      </c>
      <c r="B147" s="5" t="str">
        <f>reform_curr!B144</f>
        <v>Zell (ZH)</v>
      </c>
      <c r="C147" s="10">
        <f>reform_curr!G144/1000</f>
        <v>826052.15700000001</v>
      </c>
      <c r="D147" s="10">
        <f>reform_new3!N144/1000</f>
        <v>879086.20299365197</v>
      </c>
      <c r="E147" s="10">
        <f t="shared" si="4"/>
        <v>53034.045993651962</v>
      </c>
      <c r="G147" s="10">
        <f>reform_curr!H144/1000</f>
        <v>845.54241159885009</v>
      </c>
      <c r="H147" s="10">
        <f>reform_curr!I144/1000</f>
        <v>997.74004650390805</v>
      </c>
      <c r="I147" s="10">
        <f>reform_curr!J144/1000</f>
        <v>1843.2824573856499</v>
      </c>
      <c r="K147" s="10">
        <f>reform_new3!O144/1000</f>
        <v>811.28526247398497</v>
      </c>
      <c r="L147" s="10">
        <f>reform_new3!P144/1000</f>
        <v>957.31660585843008</v>
      </c>
      <c r="M147" s="10">
        <f>reform_new3!Q144/1000</f>
        <v>1768.6018641876201</v>
      </c>
      <c r="O147" s="10">
        <f t="shared" si="5"/>
        <v>74.680593198029783</v>
      </c>
    </row>
    <row r="148" spans="1:15" ht="20" customHeight="1">
      <c r="A148" s="5">
        <f>reform_curr!A145</f>
        <v>241</v>
      </c>
      <c r="B148" s="5" t="str">
        <f>reform_curr!B145</f>
        <v>Aesch (ZH)</v>
      </c>
      <c r="C148" s="10">
        <f>reform_curr!G145/1000</f>
        <v>571252.75794654409</v>
      </c>
      <c r="D148" s="10">
        <f>reform_new3!N145/1000</f>
        <v>641195.92820800701</v>
      </c>
      <c r="E148" s="10">
        <f t="shared" si="4"/>
        <v>69943.170261462918</v>
      </c>
      <c r="G148" s="10">
        <f>reform_curr!H145/1000</f>
        <v>985.44836785429709</v>
      </c>
      <c r="H148" s="10">
        <f>reform_curr!I145/1000</f>
        <v>857.34007212924894</v>
      </c>
      <c r="I148" s="10">
        <f>reform_curr!J145/1000</f>
        <v>1842.78844736105</v>
      </c>
      <c r="K148" s="10">
        <f>reform_new3!O145/1000</f>
        <v>920.16481351944799</v>
      </c>
      <c r="L148" s="10">
        <f>reform_new3!P145/1000</f>
        <v>800.54338658714198</v>
      </c>
      <c r="M148" s="10">
        <f>reform_new3!Q145/1000</f>
        <v>1720.70820400291</v>
      </c>
      <c r="O148" s="10">
        <f t="shared" si="5"/>
        <v>122.08024335814002</v>
      </c>
    </row>
    <row r="149" spans="1:15" ht="20" customHeight="1">
      <c r="A149" s="5">
        <f>reform_curr!A146</f>
        <v>242</v>
      </c>
      <c r="B149" s="5" t="str">
        <f>reform_curr!B146</f>
        <v>Birmensdorf (ZH)</v>
      </c>
      <c r="C149" s="10">
        <f>reform_curr!G146/1000</f>
        <v>1541342.4260692301</v>
      </c>
      <c r="D149" s="10">
        <f>reform_new3!N146/1000</f>
        <v>1670907.4357246</v>
      </c>
      <c r="E149" s="10">
        <f t="shared" si="4"/>
        <v>129565.00965536991</v>
      </c>
      <c r="G149" s="10">
        <f>reform_curr!H146/1000</f>
        <v>1935.9236474878101</v>
      </c>
      <c r="H149" s="10">
        <f>reform_curr!I146/1000</f>
        <v>2129.5160098595002</v>
      </c>
      <c r="I149" s="10">
        <f>reform_curr!J146/1000</f>
        <v>4065.4396525257798</v>
      </c>
      <c r="K149" s="10">
        <f>reform_new3!O146/1000</f>
        <v>1905.5833927169701</v>
      </c>
      <c r="L149" s="10">
        <f>reform_new3!P146/1000</f>
        <v>2096.1417398978101</v>
      </c>
      <c r="M149" s="10">
        <f>reform_new3!Q146/1000</f>
        <v>4001.7251415669898</v>
      </c>
      <c r="O149" s="10">
        <f t="shared" si="5"/>
        <v>63.714510958790015</v>
      </c>
    </row>
    <row r="150" spans="1:15" ht="20" customHeight="1">
      <c r="A150" s="5">
        <f>reform_curr!A147</f>
        <v>243</v>
      </c>
      <c r="B150" s="5" t="str">
        <f>reform_curr!B147</f>
        <v>Dietikon</v>
      </c>
      <c r="C150" s="10">
        <f>reform_curr!G147/1000</f>
        <v>2648680.9642878701</v>
      </c>
      <c r="D150" s="10">
        <f>reform_new3!N147/1000</f>
        <v>2869325.9531468502</v>
      </c>
      <c r="E150" s="10">
        <f t="shared" si="4"/>
        <v>220644.98885898013</v>
      </c>
      <c r="G150" s="10">
        <f>reform_curr!H147/1000</f>
        <v>3022.5500952769498</v>
      </c>
      <c r="H150" s="10">
        <f>reform_curr!I147/1000</f>
        <v>3717.7366392887798</v>
      </c>
      <c r="I150" s="10">
        <f>reform_curr!J147/1000</f>
        <v>6740.2867441594899</v>
      </c>
      <c r="K150" s="10">
        <f>reform_new3!O147/1000</f>
        <v>2925.05101269735</v>
      </c>
      <c r="L150" s="10">
        <f>reform_new3!P147/1000</f>
        <v>3597.8127386232104</v>
      </c>
      <c r="M150" s="10">
        <f>reform_new3!Q147/1000</f>
        <v>6522.8637443861198</v>
      </c>
      <c r="O150" s="10">
        <f t="shared" si="5"/>
        <v>217.42299977337007</v>
      </c>
    </row>
    <row r="151" spans="1:15" ht="20" customHeight="1">
      <c r="A151" s="5">
        <f>reform_curr!A148</f>
        <v>244</v>
      </c>
      <c r="B151" s="5" t="str">
        <f>reform_curr!B148</f>
        <v>Geroldswil</v>
      </c>
      <c r="C151" s="10">
        <f>reform_curr!G148/1000</f>
        <v>1217457.37631958</v>
      </c>
      <c r="D151" s="10">
        <f>reform_new3!N148/1000</f>
        <v>1363166.51877636</v>
      </c>
      <c r="E151" s="10">
        <f t="shared" si="4"/>
        <v>145709.14245677995</v>
      </c>
      <c r="G151" s="10">
        <f>reform_curr!H148/1000</f>
        <v>1889.85511562901</v>
      </c>
      <c r="H151" s="10">
        <f>reform_curr!I148/1000</f>
        <v>2097.7391850491099</v>
      </c>
      <c r="I151" s="10">
        <f>reform_curr!J148/1000</f>
        <v>3987.5943059137999</v>
      </c>
      <c r="K151" s="10">
        <f>reform_new3!O148/1000</f>
        <v>1804.48621952807</v>
      </c>
      <c r="L151" s="10">
        <f>reform_new3!P148/1000</f>
        <v>2002.9797074784299</v>
      </c>
      <c r="M151" s="10">
        <f>reform_new3!Q148/1000</f>
        <v>3807.4659320549899</v>
      </c>
      <c r="O151" s="10">
        <f t="shared" si="5"/>
        <v>180.12837385880994</v>
      </c>
    </row>
    <row r="152" spans="1:15" ht="20" customHeight="1">
      <c r="A152" s="5">
        <f>reform_curr!A149</f>
        <v>245</v>
      </c>
      <c r="B152" s="5" t="str">
        <f>reform_curr!B149</f>
        <v>Oberengstringen</v>
      </c>
      <c r="C152" s="10">
        <f>reform_curr!G149/1000</f>
        <v>1411391.62487881</v>
      </c>
      <c r="D152" s="10">
        <f>reform_new3!N149/1000</f>
        <v>1589059.6618349599</v>
      </c>
      <c r="E152" s="10">
        <f t="shared" si="4"/>
        <v>177668.03695614985</v>
      </c>
      <c r="G152" s="10">
        <f>reform_curr!H149/1000</f>
        <v>2202.3080778641597</v>
      </c>
      <c r="H152" s="10">
        <f>reform_curr!I149/1000</f>
        <v>2466.5850553363198</v>
      </c>
      <c r="I152" s="10">
        <f>reform_curr!J149/1000</f>
        <v>4668.8931138317503</v>
      </c>
      <c r="K152" s="10">
        <f>reform_new3!O149/1000</f>
        <v>2088.3406836458603</v>
      </c>
      <c r="L152" s="10">
        <f>reform_new3!P149/1000</f>
        <v>2338.9415582656502</v>
      </c>
      <c r="M152" s="10">
        <f>reform_new3!Q149/1000</f>
        <v>4427.2822308763098</v>
      </c>
      <c r="O152" s="10">
        <f t="shared" si="5"/>
        <v>241.6108829554405</v>
      </c>
    </row>
    <row r="153" spans="1:15" ht="20" customHeight="1">
      <c r="A153" s="5">
        <f>reform_curr!A150</f>
        <v>246</v>
      </c>
      <c r="B153" s="5" t="str">
        <f>reform_curr!B150</f>
        <v>Oetwil an der Limmat</v>
      </c>
      <c r="C153" s="10">
        <f>reform_curr!G150/1000</f>
        <v>838321.19709364104</v>
      </c>
      <c r="D153" s="10">
        <f>reform_new3!N150/1000</f>
        <v>936836.548072265</v>
      </c>
      <c r="E153" s="10">
        <f t="shared" si="4"/>
        <v>98515.350978623959</v>
      </c>
      <c r="G153" s="10">
        <f>reform_curr!H150/1000</f>
        <v>1320.6400511279098</v>
      </c>
      <c r="H153" s="10">
        <f>reform_curr!I150/1000</f>
        <v>1360.2592545789998</v>
      </c>
      <c r="I153" s="10">
        <f>reform_curr!J150/1000</f>
        <v>2680.8993032061999</v>
      </c>
      <c r="K153" s="10">
        <f>reform_new3!O150/1000</f>
        <v>1275.1705616701499</v>
      </c>
      <c r="L153" s="10">
        <f>reform_new3!P150/1000</f>
        <v>1313.4256752967499</v>
      </c>
      <c r="M153" s="10">
        <f>reform_new3!Q150/1000</f>
        <v>2588.5962316731202</v>
      </c>
      <c r="O153" s="10">
        <f t="shared" si="5"/>
        <v>92.303071533079674</v>
      </c>
    </row>
    <row r="154" spans="1:15" ht="20" customHeight="1">
      <c r="A154" s="5">
        <f>reform_curr!A151</f>
        <v>247</v>
      </c>
      <c r="B154" s="5" t="str">
        <f>reform_curr!B151</f>
        <v>Schlieren</v>
      </c>
      <c r="C154" s="10">
        <f>reform_curr!G151/1000</f>
        <v>1779141.2746759399</v>
      </c>
      <c r="D154" s="10">
        <f>reform_new3!N151/1000</f>
        <v>1922747.25997241</v>
      </c>
      <c r="E154" s="10">
        <f t="shared" si="4"/>
        <v>143605.98529647011</v>
      </c>
      <c r="G154" s="10">
        <f>reform_curr!H151/1000</f>
        <v>2075.0786986253897</v>
      </c>
      <c r="H154" s="10">
        <f>reform_curr!I151/1000</f>
        <v>2303.33736116098</v>
      </c>
      <c r="I154" s="10">
        <f>reform_curr!J151/1000</f>
        <v>4378.4160575032602</v>
      </c>
      <c r="K154" s="10">
        <f>reform_new3!O151/1000</f>
        <v>1977.22586967303</v>
      </c>
      <c r="L154" s="10">
        <f>reform_new3!P151/1000</f>
        <v>2194.72072355606</v>
      </c>
      <c r="M154" s="10">
        <f>reform_new3!Q151/1000</f>
        <v>4171.9466052111202</v>
      </c>
      <c r="O154" s="10">
        <f t="shared" si="5"/>
        <v>206.46945229213998</v>
      </c>
    </row>
    <row r="155" spans="1:15" ht="20" customHeight="1">
      <c r="A155" s="5">
        <f>reform_curr!A152</f>
        <v>248</v>
      </c>
      <c r="B155" s="5" t="str">
        <f>reform_curr!B152</f>
        <v>Uitikon</v>
      </c>
      <c r="C155" s="10">
        <f>reform_curr!G152/1000</f>
        <v>4285737.7174147703</v>
      </c>
      <c r="D155" s="10">
        <f>reform_new3!N152/1000</f>
        <v>5013315.3604606893</v>
      </c>
      <c r="E155" s="10">
        <f t="shared" si="4"/>
        <v>727577.64304591902</v>
      </c>
      <c r="G155" s="10">
        <f>reform_curr!H152/1000</f>
        <v>9664.2306600929205</v>
      </c>
      <c r="H155" s="10">
        <f>reform_curr!I152/1000</f>
        <v>7731.3845511198397</v>
      </c>
      <c r="I155" s="10">
        <f>reform_curr!J152/1000</f>
        <v>17395.615086986898</v>
      </c>
      <c r="K155" s="10">
        <f>reform_new3!O152/1000</f>
        <v>8568.1105892867708</v>
      </c>
      <c r="L155" s="10">
        <f>reform_new3!P152/1000</f>
        <v>6854.4884586033995</v>
      </c>
      <c r="M155" s="10">
        <f>reform_new3!Q152/1000</f>
        <v>15422.5990855046</v>
      </c>
      <c r="O155" s="10">
        <f t="shared" si="5"/>
        <v>1973.0160014822977</v>
      </c>
    </row>
    <row r="156" spans="1:15" ht="20" customHeight="1">
      <c r="A156" s="5">
        <f>reform_curr!A153</f>
        <v>249</v>
      </c>
      <c r="B156" s="5" t="str">
        <f>reform_curr!B153</f>
        <v>Unterengstringen</v>
      </c>
      <c r="C156" s="10">
        <f>reform_curr!G153/1000</f>
        <v>1292019.5661023799</v>
      </c>
      <c r="D156" s="10">
        <f>reform_new3!N153/1000</f>
        <v>1470747.87542578</v>
      </c>
      <c r="E156" s="10">
        <f t="shared" si="4"/>
        <v>178728.30932340003</v>
      </c>
      <c r="G156" s="10">
        <f>reform_curr!H153/1000</f>
        <v>2221.52641523072</v>
      </c>
      <c r="H156" s="10">
        <f>reform_curr!I153/1000</f>
        <v>2221.52641523072</v>
      </c>
      <c r="I156" s="10">
        <f>reform_curr!J153/1000</f>
        <v>4443.05283046144</v>
      </c>
      <c r="K156" s="10">
        <f>reform_new3!O153/1000</f>
        <v>2094.5014763351901</v>
      </c>
      <c r="L156" s="10">
        <f>reform_new3!P153/1000</f>
        <v>2094.5014763351901</v>
      </c>
      <c r="M156" s="10">
        <f>reform_new3!Q153/1000</f>
        <v>4189.0029526703802</v>
      </c>
      <c r="O156" s="10">
        <f t="shared" si="5"/>
        <v>254.04987779105977</v>
      </c>
    </row>
    <row r="157" spans="1:15" ht="20" customHeight="1">
      <c r="A157" s="5">
        <f>reform_curr!A154</f>
        <v>250</v>
      </c>
      <c r="B157" s="5" t="str">
        <f>reform_curr!B154</f>
        <v>Urdorf</v>
      </c>
      <c r="C157" s="10">
        <f>reform_curr!G154/1000</f>
        <v>1852782.9746439899</v>
      </c>
      <c r="D157" s="10">
        <f>reform_new3!N154/1000</f>
        <v>2052557.9908987998</v>
      </c>
      <c r="E157" s="10">
        <f t="shared" si="4"/>
        <v>199775.01625480992</v>
      </c>
      <c r="G157" s="10">
        <f>reform_curr!H154/1000</f>
        <v>2503.2565361011098</v>
      </c>
      <c r="H157" s="10">
        <f>reform_curr!I154/1000</f>
        <v>2953.8427061203402</v>
      </c>
      <c r="I157" s="10">
        <f>reform_curr!J154/1000</f>
        <v>5457.0992438827698</v>
      </c>
      <c r="K157" s="10">
        <f>reform_new3!O154/1000</f>
        <v>2433.2521774224501</v>
      </c>
      <c r="L157" s="10">
        <f>reform_new3!P154/1000</f>
        <v>2871.2375673879301</v>
      </c>
      <c r="M157" s="10">
        <f>reform_new3!Q154/1000</f>
        <v>5304.4897229820308</v>
      </c>
      <c r="O157" s="10">
        <f t="shared" si="5"/>
        <v>152.60952090073897</v>
      </c>
    </row>
    <row r="158" spans="1:15" ht="20" customHeight="1">
      <c r="A158" s="5">
        <f>reform_curr!A155</f>
        <v>251</v>
      </c>
      <c r="B158" s="5" t="str">
        <f>reform_curr!B155</f>
        <v>Weiningen (ZH)</v>
      </c>
      <c r="C158" s="10">
        <f>reform_curr!G155/1000</f>
        <v>1047793.78753741</v>
      </c>
      <c r="D158" s="10">
        <f>reform_new3!N155/1000</f>
        <v>1160427.33664746</v>
      </c>
      <c r="E158" s="10">
        <f t="shared" si="4"/>
        <v>112633.54911004996</v>
      </c>
      <c r="G158" s="10">
        <f>reform_curr!H155/1000</f>
        <v>1551.3792282637501</v>
      </c>
      <c r="H158" s="10">
        <f>reform_curr!I155/1000</f>
        <v>1597.9205952648099</v>
      </c>
      <c r="I158" s="10">
        <f>reform_curr!J155/1000</f>
        <v>3149.2998126347802</v>
      </c>
      <c r="K158" s="10">
        <f>reform_new3!O155/1000</f>
        <v>1473.0936244863499</v>
      </c>
      <c r="L158" s="10">
        <f>reform_new3!P155/1000</f>
        <v>1517.2864278392201</v>
      </c>
      <c r="M158" s="10">
        <f>reform_new3!Q155/1000</f>
        <v>2990.3800617723896</v>
      </c>
      <c r="O158" s="10">
        <f t="shared" si="5"/>
        <v>158.91975086239063</v>
      </c>
    </row>
    <row r="159" spans="1:15" ht="20" customHeight="1">
      <c r="A159" s="5">
        <f>reform_curr!A156</f>
        <v>261</v>
      </c>
      <c r="B159" s="5" t="str">
        <f>reform_curr!B156</f>
        <v>Zürich</v>
      </c>
      <c r="C159" s="10">
        <f>reform_curr!G156/1000</f>
        <v>93819660.267136991</v>
      </c>
      <c r="D159" s="10">
        <f>reform_new3!N156/1000</f>
        <v>107902463.414222</v>
      </c>
      <c r="E159" s="10">
        <f t="shared" si="4"/>
        <v>14082803.147085011</v>
      </c>
      <c r="G159" s="10">
        <f>reform_curr!H156/1000</f>
        <v>162675.93849392398</v>
      </c>
      <c r="H159" s="10">
        <f>reform_curr!I156/1000</f>
        <v>193584.36696900599</v>
      </c>
      <c r="I159" s="10">
        <f>reform_curr!J156/1000</f>
        <v>356260.30580085702</v>
      </c>
      <c r="K159" s="10">
        <f>reform_new3!O156/1000</f>
        <v>152218.619652897</v>
      </c>
      <c r="L159" s="10">
        <f>reform_new3!P156/1000</f>
        <v>181140.15754315999</v>
      </c>
      <c r="M159" s="10">
        <f>reform_new3!Q156/1000</f>
        <v>333358.77690463501</v>
      </c>
      <c r="O159" s="10">
        <f t="shared" si="5"/>
        <v>22901.528896222007</v>
      </c>
    </row>
    <row r="160" spans="1:15" ht="20" customHeight="1">
      <c r="A160" s="5">
        <f>reform_curr!A157</f>
        <v>292</v>
      </c>
      <c r="B160" s="5" t="str">
        <f>reform_curr!B157</f>
        <v>Stammheim</v>
      </c>
      <c r="C160" s="10">
        <f>reform_curr!G157/1000</f>
        <v>680491.06513884792</v>
      </c>
      <c r="D160" s="10">
        <f>reform_new3!N157/1000</f>
        <v>736254.26728124998</v>
      </c>
      <c r="E160" s="10">
        <f t="shared" si="4"/>
        <v>55763.202142402064</v>
      </c>
      <c r="G160" s="10">
        <f>reform_curr!H157/1000</f>
        <v>822.42206899911093</v>
      </c>
      <c r="H160" s="10">
        <f>reform_curr!I157/1000</f>
        <v>1019.8033605924199</v>
      </c>
      <c r="I160" s="10">
        <f>reform_curr!J157/1000</f>
        <v>1842.2254275336199</v>
      </c>
      <c r="K160" s="10">
        <f>reform_new3!O157/1000</f>
        <v>801.04751376204899</v>
      </c>
      <c r="L160" s="10">
        <f>reform_new3!P157/1000</f>
        <v>993.29892025613708</v>
      </c>
      <c r="M160" s="10">
        <f>reform_new3!Q157/1000</f>
        <v>1794.34643084457</v>
      </c>
      <c r="O160" s="10">
        <f t="shared" si="5"/>
        <v>47.878996689049927</v>
      </c>
    </row>
    <row r="161" spans="1:15" ht="20" customHeight="1">
      <c r="A161" s="5">
        <f>reform_curr!A158</f>
        <v>293</v>
      </c>
      <c r="B161" s="5" t="str">
        <f>reform_curr!B158</f>
        <v>Wädenswil</v>
      </c>
      <c r="C161" s="10">
        <f>reform_curr!G158/1000</f>
        <v>5956188.6919440096</v>
      </c>
      <c r="D161" s="10">
        <f>reform_new3!N158/1000</f>
        <v>6566405.1496879794</v>
      </c>
      <c r="E161" s="10">
        <f t="shared" si="4"/>
        <v>610216.45774396975</v>
      </c>
      <c r="G161" s="10">
        <f>reform_curr!H158/1000</f>
        <v>8386.0957827520597</v>
      </c>
      <c r="H161" s="10">
        <f>reform_curr!I158/1000</f>
        <v>8721.5395991883997</v>
      </c>
      <c r="I161" s="10">
        <f>reform_curr!J158/1000</f>
        <v>17107.635416418998</v>
      </c>
      <c r="K161" s="10">
        <f>reform_new3!O158/1000</f>
        <v>8092.6780760580596</v>
      </c>
      <c r="L161" s="10">
        <f>reform_new3!P158/1000</f>
        <v>8416.3851903383311</v>
      </c>
      <c r="M161" s="10">
        <f>reform_new3!Q158/1000</f>
        <v>16509.063285902099</v>
      </c>
      <c r="O161" s="10">
        <f t="shared" si="5"/>
        <v>598.57213051689905</v>
      </c>
    </row>
    <row r="162" spans="1:15" ht="20" customHeight="1">
      <c r="A162" s="5">
        <f>reform_curr!A159</f>
        <v>294</v>
      </c>
      <c r="B162" s="5" t="str">
        <f>reform_curr!B159</f>
        <v>Elgg</v>
      </c>
      <c r="C162" s="10">
        <f>reform_curr!G159/1000</f>
        <v>1003580.3419999999</v>
      </c>
      <c r="D162" s="10">
        <f>reform_new3!N159/1000</f>
        <v>1090905.2302206999</v>
      </c>
      <c r="E162" s="10">
        <f t="shared" si="4"/>
        <v>87324.88822069997</v>
      </c>
      <c r="G162" s="10">
        <f>reform_curr!H159/1000</f>
        <v>1255.3374205136001</v>
      </c>
      <c r="H162" s="10">
        <f>reform_curr!I159/1000</f>
        <v>1468.74477957812</v>
      </c>
      <c r="I162" s="10">
        <f>reform_curr!J159/1000</f>
        <v>2724.0821862223697</v>
      </c>
      <c r="K162" s="10">
        <f>reform_new3!O159/1000</f>
        <v>1221.26599710145</v>
      </c>
      <c r="L162" s="10">
        <f>reform_new3!P159/1000</f>
        <v>1428.88122240964</v>
      </c>
      <c r="M162" s="10">
        <f>reform_new3!Q159/1000</f>
        <v>2650.1472295311401</v>
      </c>
      <c r="O162" s="10">
        <f t="shared" si="5"/>
        <v>73.934956691229672</v>
      </c>
    </row>
    <row r="163" spans="1:15" ht="20" customHeight="1">
      <c r="A163" s="5">
        <f>reform_curr!A160</f>
        <v>295</v>
      </c>
      <c r="B163" s="5" t="str">
        <f>reform_curr!B160</f>
        <v>Horgen</v>
      </c>
      <c r="C163" s="10">
        <f>reform_curr!G160/1000</f>
        <v>5992598.9912079405</v>
      </c>
      <c r="D163" s="10">
        <f>reform_new3!N160/1000</f>
        <v>6648086.9704072196</v>
      </c>
      <c r="E163" s="10">
        <f t="shared" si="4"/>
        <v>655487.9791992791</v>
      </c>
      <c r="G163" s="10">
        <f>reform_curr!H160/1000</f>
        <v>9471.8267232271301</v>
      </c>
      <c r="H163" s="10">
        <f>reform_curr!I160/1000</f>
        <v>8240.4892656741504</v>
      </c>
      <c r="I163" s="10">
        <f>reform_curr!J160/1000</f>
        <v>17712.316007479898</v>
      </c>
      <c r="K163" s="10">
        <f>reform_new3!O160/1000</f>
        <v>8827.1911247822409</v>
      </c>
      <c r="L163" s="10">
        <f>reform_new3!P160/1000</f>
        <v>7679.6562695723605</v>
      </c>
      <c r="M163" s="10">
        <f>reform_new3!Q160/1000</f>
        <v>16506.847405368</v>
      </c>
      <c r="O163" s="10">
        <f t="shared" si="5"/>
        <v>1205.4686021118978</v>
      </c>
    </row>
    <row r="164" spans="1:15" ht="20" customHeight="1">
      <c r="A164" s="5">
        <f>reform_curr!A161</f>
        <v>296</v>
      </c>
      <c r="B164" s="5" t="str">
        <f>reform_curr!B161</f>
        <v>Illnau-Effretikon</v>
      </c>
      <c r="C164" s="10">
        <f>reform_curr!G161/1000</f>
        <v>3153652.8711748798</v>
      </c>
      <c r="D164" s="10">
        <f>reform_new3!N161/1000</f>
        <v>3443117.72236718</v>
      </c>
      <c r="E164" s="10">
        <f t="shared" si="4"/>
        <v>289464.85119230021</v>
      </c>
      <c r="G164" s="10">
        <f>reform_curr!H161/1000</f>
        <v>4127.8321179679506</v>
      </c>
      <c r="H164" s="10">
        <f>reform_curr!I161/1000</f>
        <v>4540.6153142797302</v>
      </c>
      <c r="I164" s="10">
        <f>reform_curr!J161/1000</f>
        <v>8668.4474594909007</v>
      </c>
      <c r="K164" s="10">
        <f>reform_new3!O161/1000</f>
        <v>3955.4767724016601</v>
      </c>
      <c r="L164" s="10">
        <f>reform_new3!P161/1000</f>
        <v>4351.0244642038906</v>
      </c>
      <c r="M164" s="10">
        <f>reform_new3!Q161/1000</f>
        <v>8306.5012477382497</v>
      </c>
      <c r="O164" s="10">
        <f t="shared" si="5"/>
        <v>361.94621175265092</v>
      </c>
    </row>
    <row r="165" spans="1:15" ht="20" customHeight="1">
      <c r="A165" s="5">
        <f>reform_curr!A162</f>
        <v>297</v>
      </c>
      <c r="B165" s="5" t="str">
        <f>reform_curr!B162</f>
        <v>Bauma</v>
      </c>
      <c r="C165" s="10">
        <f>reform_curr!G162/1000</f>
        <v>856009.34221429902</v>
      </c>
      <c r="D165" s="10">
        <f>reform_new3!N162/1000</f>
        <v>917732.48785082996</v>
      </c>
      <c r="E165" s="10">
        <f t="shared" si="4"/>
        <v>61723.145636530942</v>
      </c>
      <c r="G165" s="10">
        <f>reform_curr!H162/1000</f>
        <v>953.43453805825402</v>
      </c>
      <c r="H165" s="10">
        <f>reform_curr!I162/1000</f>
        <v>1144.12144732971</v>
      </c>
      <c r="I165" s="10">
        <f>reform_curr!J162/1000</f>
        <v>2097.5559774161802</v>
      </c>
      <c r="K165" s="10">
        <f>reform_new3!O162/1000</f>
        <v>913.23038237977005</v>
      </c>
      <c r="L165" s="10">
        <f>reform_new3!P162/1000</f>
        <v>1095.8764661155899</v>
      </c>
      <c r="M165" s="10">
        <f>reform_new3!Q162/1000</f>
        <v>2009.1068433427201</v>
      </c>
      <c r="O165" s="10">
        <f t="shared" si="5"/>
        <v>88.449134073460073</v>
      </c>
    </row>
    <row r="166" spans="1:15" ht="20" customHeight="1">
      <c r="A166" s="5">
        <f>reform_curr!A163</f>
        <v>298</v>
      </c>
      <c r="B166" s="5" t="str">
        <f>reform_curr!B163</f>
        <v>Wiesendangen</v>
      </c>
      <c r="C166" s="10">
        <f>reform_curr!G163/1000</f>
        <v>1589273.6718846799</v>
      </c>
      <c r="D166" s="10">
        <f>reform_new3!N163/1000</f>
        <v>1701010.4835248999</v>
      </c>
      <c r="E166" s="10">
        <f t="shared" si="4"/>
        <v>111736.81164022</v>
      </c>
      <c r="G166" s="10">
        <f>reform_curr!H163/1000</f>
        <v>1887.1786602878401</v>
      </c>
      <c r="H166" s="10">
        <f>reform_curr!I163/1000</f>
        <v>1698.4608031477601</v>
      </c>
      <c r="I166" s="10">
        <f>reform_curr!J163/1000</f>
        <v>3585.6394534637298</v>
      </c>
      <c r="K166" s="10">
        <f>reform_new3!O163/1000</f>
        <v>1839.69095885452</v>
      </c>
      <c r="L166" s="10">
        <f>reform_new3!P163/1000</f>
        <v>1655.7218638777099</v>
      </c>
      <c r="M166" s="10">
        <f>reform_new3!Q163/1000</f>
        <v>3495.4128252906798</v>
      </c>
      <c r="O166" s="10">
        <f t="shared" si="5"/>
        <v>90.226628173049903</v>
      </c>
    </row>
    <row r="167" spans="1:15" ht="20" customHeight="1">
      <c r="A167" s="11" t="s">
        <v>176</v>
      </c>
      <c r="B167" s="11"/>
      <c r="C167" s="12">
        <f>FLOOR(MIN(C5:C166),1)</f>
        <v>71136</v>
      </c>
      <c r="D167" s="12">
        <f>FLOOR(MIN(D5:D166),1)</f>
        <v>78759</v>
      </c>
      <c r="E167" s="12">
        <f>FLOOR(MIN(E5:E166),1)</f>
        <v>926</v>
      </c>
      <c r="F167" s="12"/>
      <c r="G167" s="12">
        <f>FLOOR(MIN(G5:G166),1)</f>
        <v>74</v>
      </c>
      <c r="H167" s="12">
        <f>FLOOR(MIN(H5:H166),1)</f>
        <v>86</v>
      </c>
      <c r="I167" s="12">
        <f>FLOOR(MIN(I5:I166),1)</f>
        <v>161</v>
      </c>
      <c r="J167" s="12"/>
      <c r="K167" s="12">
        <f>FLOOR(MIN(K5:K166),1)</f>
        <v>70</v>
      </c>
      <c r="L167" s="12">
        <f>FLOOR(MIN(L5:L166),1)</f>
        <v>81</v>
      </c>
      <c r="M167" s="12">
        <f>FLOOR(MIN(M5:M166),1)</f>
        <v>151</v>
      </c>
      <c r="N167" s="12"/>
      <c r="O167" s="12">
        <f>FLOOR(MIN(O5:O166),1)</f>
        <v>-7</v>
      </c>
    </row>
    <row r="168" spans="1:15" ht="20" customHeight="1">
      <c r="A168" s="13" t="s">
        <v>177</v>
      </c>
      <c r="B168" s="13"/>
      <c r="C168" s="14">
        <f>CEILING(MAX(C5:C166),1)</f>
        <v>93819661</v>
      </c>
      <c r="D168" s="14">
        <f>CEILING(MAX(D5:D166),1)</f>
        <v>107902464</v>
      </c>
      <c r="E168" s="14">
        <f>CEILING(MAX(E5:E166),1)</f>
        <v>14082804</v>
      </c>
      <c r="F168" s="14"/>
      <c r="G168" s="14">
        <f>CEILING(MAX(G5:G166),1)</f>
        <v>162676</v>
      </c>
      <c r="H168" s="14">
        <f>CEILING(MAX(H5:H166),1)</f>
        <v>193585</v>
      </c>
      <c r="I168" s="14">
        <f>CEILING(MAX(I5:I166),1)</f>
        <v>356261</v>
      </c>
      <c r="J168" s="14"/>
      <c r="K168" s="14">
        <f>CEILING(MAX(K5:K166),1)</f>
        <v>152219</v>
      </c>
      <c r="L168" s="14">
        <f>CEILING(MAX(L5:L166),1)</f>
        <v>181141</v>
      </c>
      <c r="M168" s="14">
        <f>CEILING(MAX(M5:M166),1)</f>
        <v>333359</v>
      </c>
      <c r="N168" s="14"/>
      <c r="O168" s="14">
        <f>CEILING(MAX(O5:O166),1)</f>
        <v>22902</v>
      </c>
    </row>
    <row r="169" spans="1:15" ht="20" customHeight="1">
      <c r="A169" s="15" t="s">
        <v>167</v>
      </c>
      <c r="B169" s="15"/>
      <c r="C169" s="16">
        <f>SUM(C5:C166)</f>
        <v>417083312.40640879</v>
      </c>
      <c r="D169" s="16">
        <f>SUM(D5:D166)</f>
        <v>473309610.3044892</v>
      </c>
      <c r="E169" s="16">
        <f>SUM(E5:E166)</f>
        <v>56226297.89808058</v>
      </c>
      <c r="F169" s="4"/>
      <c r="G169" s="16">
        <f>SUM(G5:G166)</f>
        <v>739001.34338266274</v>
      </c>
      <c r="H169" s="16">
        <f t="shared" ref="H169:I169" si="6">SUM(H5:H166)</f>
        <v>725416.35085653095</v>
      </c>
      <c r="I169" s="16">
        <f t="shared" si="6"/>
        <v>1464417.6953486768</v>
      </c>
      <c r="J169" s="4"/>
      <c r="K169" s="16">
        <f>SUM(K5:K166)</f>
        <v>674514.07401064748</v>
      </c>
      <c r="L169" s="16">
        <f t="shared" ref="L169:M169" si="7">SUM(L5:L166)</f>
        <v>667177.11963374296</v>
      </c>
      <c r="M169" s="16">
        <f t="shared" si="7"/>
        <v>1341691.1925411548</v>
      </c>
      <c r="N169" s="4"/>
      <c r="O169" s="16">
        <f t="shared" ref="O169" si="8">SUM(O5:O166)</f>
        <v>122726.50280752219</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A170:O170"/>
    <mergeCell ref="G2:I2"/>
    <mergeCell ref="C2:E2"/>
    <mergeCell ref="K2:M2"/>
  </mergeCells>
  <pageMargins left="0.98425196850393704" right="0.98425196850393704" top="0.98425196850393704" bottom="0.98425196850393704" header="0.39370078740157483" footer="0.31496062992125984"/>
  <pageSetup paperSize="9" scale="8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34F53-9847-8043-9DAC-6C642EC7AF5C}">
  <dimension ref="A1:W170"/>
  <sheetViews>
    <sheetView zoomScale="110" zoomScaleNormal="110" workbookViewId="0">
      <pane ySplit="4" topLeftCell="A5" activePane="bottomLeft" state="frozenSplit"/>
      <selection activeCell="G167" sqref="G167:H167"/>
      <selection pane="bottomLeft" activeCell="A170" sqref="A170:Q170"/>
    </sheetView>
  </sheetViews>
  <sheetFormatPr baseColWidth="10" defaultColWidth="10.83203125" defaultRowHeight="18" customHeight="1"/>
  <cols>
    <col min="1" max="1" width="4.1640625" style="5" customWidth="1"/>
    <col min="2" max="2" width="20.1640625" style="5" customWidth="1"/>
    <col min="3" max="3" width="11.5" style="5" bestFit="1" customWidth="1"/>
    <col min="4" max="5" width="9.6640625" style="5" customWidth="1"/>
    <col min="6" max="6" width="1.6640625" style="5" customWidth="1"/>
    <col min="7" max="9" width="9.5" style="5" customWidth="1"/>
    <col min="10" max="10" width="1.6640625" style="5" customWidth="1"/>
    <col min="11" max="13" width="9.5" style="5" customWidth="1"/>
    <col min="14" max="14" width="1.6640625" style="5" customWidth="1"/>
    <col min="15" max="17" width="9.5" style="5" customWidth="1"/>
    <col min="18" max="16384" width="10.83203125" style="5"/>
  </cols>
  <sheetData>
    <row r="1" spans="1:17" ht="18" customHeight="1">
      <c r="A1" s="3" t="s">
        <v>267</v>
      </c>
      <c r="C1" s="4"/>
      <c r="D1" s="4"/>
      <c r="E1" s="4"/>
      <c r="F1" s="6"/>
      <c r="G1" s="6"/>
      <c r="H1" s="6"/>
      <c r="I1" s="6"/>
      <c r="J1" s="6"/>
      <c r="K1" s="6"/>
      <c r="L1" s="6"/>
      <c r="M1" s="6"/>
      <c r="N1" s="6"/>
      <c r="O1" s="6"/>
      <c r="P1" s="6"/>
      <c r="Q1" s="6"/>
    </row>
    <row r="2" spans="1:17" ht="20" customHeight="1">
      <c r="B2" s="7"/>
      <c r="C2" s="47" t="s">
        <v>187</v>
      </c>
      <c r="D2" s="47"/>
      <c r="E2" s="47"/>
      <c r="F2" s="7"/>
      <c r="G2" s="47" t="s">
        <v>174</v>
      </c>
      <c r="H2" s="47"/>
      <c r="I2" s="47"/>
      <c r="J2" s="7"/>
      <c r="K2" s="47" t="s">
        <v>175</v>
      </c>
      <c r="L2" s="47"/>
      <c r="M2" s="47"/>
      <c r="N2" s="7"/>
      <c r="O2" s="47" t="s">
        <v>181</v>
      </c>
      <c r="P2" s="47"/>
      <c r="Q2" s="47"/>
    </row>
    <row r="3" spans="1:17" s="17" customFormat="1" ht="20" customHeight="1">
      <c r="B3" s="18"/>
      <c r="C3" s="19" t="s">
        <v>173</v>
      </c>
      <c r="D3" s="19" t="s">
        <v>196</v>
      </c>
      <c r="E3" s="19" t="s">
        <v>172</v>
      </c>
      <c r="F3" s="18"/>
      <c r="G3" s="19" t="s">
        <v>168</v>
      </c>
      <c r="H3" s="19" t="s">
        <v>136</v>
      </c>
      <c r="I3" s="19" t="s">
        <v>167</v>
      </c>
      <c r="J3" s="18"/>
      <c r="K3" s="19" t="s">
        <v>168</v>
      </c>
      <c r="L3" s="19" t="s">
        <v>136</v>
      </c>
      <c r="M3" s="19" t="s">
        <v>167</v>
      </c>
      <c r="N3" s="18"/>
      <c r="O3" s="19" t="s">
        <v>167</v>
      </c>
      <c r="P3" s="19" t="s">
        <v>196</v>
      </c>
      <c r="Q3" s="19" t="s">
        <v>172</v>
      </c>
    </row>
    <row r="4" spans="1:17" ht="20" customHeight="1">
      <c r="A4" s="6"/>
      <c r="B4" s="6"/>
      <c r="C4" s="9" t="s">
        <v>188</v>
      </c>
      <c r="D4" s="9" t="s">
        <v>180</v>
      </c>
      <c r="E4" s="9" t="s">
        <v>180</v>
      </c>
      <c r="F4" s="6"/>
      <c r="G4" s="9" t="s">
        <v>188</v>
      </c>
      <c r="H4" s="9" t="s">
        <v>188</v>
      </c>
      <c r="I4" s="9" t="s">
        <v>188</v>
      </c>
      <c r="J4" s="6"/>
      <c r="K4" s="9" t="s">
        <v>188</v>
      </c>
      <c r="L4" s="9" t="s">
        <v>188</v>
      </c>
      <c r="M4" s="9" t="s">
        <v>188</v>
      </c>
      <c r="N4" s="6"/>
      <c r="O4" s="9" t="s">
        <v>188</v>
      </c>
      <c r="P4" s="9" t="s">
        <v>180</v>
      </c>
      <c r="Q4" s="9" t="s">
        <v>180</v>
      </c>
    </row>
    <row r="5" spans="1:17" ht="20" customHeight="1">
      <c r="A5" s="5">
        <f>reform_curr!A2</f>
        <v>1</v>
      </c>
      <c r="B5" s="5" t="str">
        <f>reform_curr!B2</f>
        <v>Aeugst am Albis</v>
      </c>
      <c r="C5" s="10">
        <f>reform_curr!G2/1000</f>
        <v>945852.13930729311</v>
      </c>
      <c r="D5" s="10">
        <f>C5/(reform_curr!$C2+reform_curr!$D2)*1000</f>
        <v>863791.90804319002</v>
      </c>
      <c r="E5" s="10">
        <f>C5/reform_curr!$E2*1000</f>
        <v>611806.04094908992</v>
      </c>
      <c r="G5" s="10">
        <f>reform_curr!H2/1000</f>
        <v>1727.09316224348</v>
      </c>
      <c r="H5" s="10">
        <f>reform_curr!I2/1000</f>
        <v>1640.7385050550399</v>
      </c>
      <c r="I5" s="10">
        <f>reform_curr!J2/1000</f>
        <v>3367.8316627818299</v>
      </c>
      <c r="K5" s="10">
        <f>reform_new4!E2/1000</f>
        <v>1488.8078750886</v>
      </c>
      <c r="L5" s="10">
        <f>reform_new4!F2/1000</f>
        <v>1414.36748330624</v>
      </c>
      <c r="M5" s="10">
        <f>reform_new4!G2/1000</f>
        <v>2903.17534340667</v>
      </c>
      <c r="O5" s="10">
        <f t="shared" ref="O5:O68" si="0">I5-M5</f>
        <v>464.65631937515991</v>
      </c>
      <c r="P5" s="10">
        <f>O5/(reform_curr!$C2+reform_curr!$D2)*1000</f>
        <v>424.3436706622465</v>
      </c>
      <c r="Q5" s="10">
        <f>O5/reform_curr!$E2*1000</f>
        <v>300.55389351562741</v>
      </c>
    </row>
    <row r="6" spans="1:17" ht="20" customHeight="1">
      <c r="A6" s="5">
        <f>reform_curr!A3</f>
        <v>2</v>
      </c>
      <c r="B6" s="5" t="str">
        <f>reform_curr!B3</f>
        <v>Affoltern am Albis</v>
      </c>
      <c r="C6" s="10">
        <f>reform_curr!G3/1000</f>
        <v>1984044.34466122</v>
      </c>
      <c r="D6" s="10">
        <f>C6/(reform_curr!C3+reform_curr!D3)*1000</f>
        <v>293064.15726162778</v>
      </c>
      <c r="E6" s="10">
        <f>C6/reform_curr!$E3*1000</f>
        <v>211631.39676386348</v>
      </c>
      <c r="G6" s="10">
        <f>reform_curr!H3/1000</f>
        <v>2280.94461506161</v>
      </c>
      <c r="H6" s="10">
        <f>reform_curr!I3/1000</f>
        <v>2828.3713286546904</v>
      </c>
      <c r="I6" s="10">
        <f>reform_curr!J3/1000</f>
        <v>5109.3159389430793</v>
      </c>
      <c r="K6" s="10">
        <f>reform_new4!E3/1000</f>
        <v>1809.7485025732799</v>
      </c>
      <c r="L6" s="10">
        <f>reform_new4!F3/1000</f>
        <v>2244.0881380596302</v>
      </c>
      <c r="M6" s="10">
        <f>reform_new4!G3/1000</f>
        <v>4053.8366317776504</v>
      </c>
      <c r="O6" s="10">
        <f t="shared" si="0"/>
        <v>1055.479307165429</v>
      </c>
      <c r="P6" s="10">
        <f>O6/(reform_curr!$C3+reform_curr!$D3)*1000</f>
        <v>155.90536294910322</v>
      </c>
      <c r="Q6" s="10">
        <f>O6/reform_curr!$E3*1000</f>
        <v>112.58445943097908</v>
      </c>
    </row>
    <row r="7" spans="1:17" ht="20" customHeight="1">
      <c r="A7" s="5">
        <f>reform_curr!A4</f>
        <v>3</v>
      </c>
      <c r="B7" s="5" t="str">
        <f>reform_curr!B4</f>
        <v>Bonstetten</v>
      </c>
      <c r="C7" s="10">
        <f>reform_curr!G4/1000</f>
        <v>1115871.91697149</v>
      </c>
      <c r="D7" s="10">
        <f>C7/(reform_curr!C4+reform_curr!D4)*1000</f>
        <v>382278.83418002399</v>
      </c>
      <c r="E7" s="10">
        <f>C7/reform_curr!$E4*1000</f>
        <v>263674.83860384923</v>
      </c>
      <c r="G7" s="10">
        <f>reform_curr!H4/1000</f>
        <v>1230.5401991485298</v>
      </c>
      <c r="H7" s="10">
        <f>reform_curr!I4/1000</f>
        <v>1341.2888139594199</v>
      </c>
      <c r="I7" s="10">
        <f>reform_curr!J4/1000</f>
        <v>2571.82901388645</v>
      </c>
      <c r="K7" s="10">
        <f>reform_new4!E4/1000</f>
        <v>961.64037741076902</v>
      </c>
      <c r="L7" s="10">
        <f>reform_new4!F4/1000</f>
        <v>1048.1880129465401</v>
      </c>
      <c r="M7" s="10">
        <f>reform_new4!G4/1000</f>
        <v>2009.8283975796699</v>
      </c>
      <c r="O7" s="10">
        <f t="shared" si="0"/>
        <v>562.0006163067801</v>
      </c>
      <c r="P7" s="10">
        <f>O7/(reform_curr!$C4+reform_curr!$D4)*1000</f>
        <v>192.53190007083936</v>
      </c>
      <c r="Q7" s="10">
        <f>O7/reform_curr!$E4*1000</f>
        <v>132.79787719914464</v>
      </c>
    </row>
    <row r="8" spans="1:17" ht="20" customHeight="1">
      <c r="A8" s="5">
        <f>reform_curr!A5</f>
        <v>4</v>
      </c>
      <c r="B8" s="5" t="str">
        <f>reform_curr!B5</f>
        <v>Hausen am Albis</v>
      </c>
      <c r="C8" s="10">
        <f>reform_curr!G5/1000</f>
        <v>940815.42176605703</v>
      </c>
      <c r="D8" s="10">
        <f>C8/(reform_curr!C5+reform_curr!D5)*1000</f>
        <v>473723.77732429863</v>
      </c>
      <c r="E8" s="10">
        <f>C8/reform_curr!$E5*1000</f>
        <v>330342.49359763239</v>
      </c>
      <c r="G8" s="10">
        <f>reform_curr!H5/1000</f>
        <v>1237.31857046083</v>
      </c>
      <c r="H8" s="10">
        <f>reform_curr!I5/1000</f>
        <v>1385.79679961431</v>
      </c>
      <c r="I8" s="10">
        <f>reform_curr!J5/1000</f>
        <v>2623.1153547486501</v>
      </c>
      <c r="K8" s="10">
        <f>reform_new4!E5/1000</f>
        <v>1005.49285175937</v>
      </c>
      <c r="L8" s="10">
        <f>reform_new4!F5/1000</f>
        <v>1126.1519935963302</v>
      </c>
      <c r="M8" s="10">
        <f>reform_new4!G5/1000</f>
        <v>2131.6448361704897</v>
      </c>
      <c r="O8" s="10">
        <f t="shared" si="0"/>
        <v>491.47051857816041</v>
      </c>
      <c r="P8" s="10">
        <f>O8/(reform_curr!$C5+reform_curr!$D5)*1000</f>
        <v>247.46753201317239</v>
      </c>
      <c r="Q8" s="10">
        <f>O8/reform_curr!$E5*1000</f>
        <v>172.56689556817432</v>
      </c>
    </row>
    <row r="9" spans="1:17" ht="20" customHeight="1">
      <c r="A9" s="5">
        <f>reform_curr!A6</f>
        <v>5</v>
      </c>
      <c r="B9" s="5" t="str">
        <f>reform_curr!B6</f>
        <v>Hedingen</v>
      </c>
      <c r="C9" s="10">
        <f>reform_curr!G6/1000</f>
        <v>937159.37170354498</v>
      </c>
      <c r="D9" s="10">
        <f>C9/(reform_curr!C6+reform_curr!D6)*1000</f>
        <v>462794.75145854073</v>
      </c>
      <c r="E9" s="10">
        <f>C9/reform_curr!$E6*1000</f>
        <v>320177.44164794841</v>
      </c>
      <c r="G9" s="10">
        <f>reform_curr!H6/1000</f>
        <v>1217.14907203191</v>
      </c>
      <c r="H9" s="10">
        <f>reform_curr!I6/1000</f>
        <v>1278.0065167405601</v>
      </c>
      <c r="I9" s="10">
        <f>reform_curr!J6/1000</f>
        <v>2495.1555843865804</v>
      </c>
      <c r="K9" s="10">
        <f>reform_new4!E6/1000</f>
        <v>987.78118087901305</v>
      </c>
      <c r="L9" s="10">
        <f>reform_new4!F6/1000</f>
        <v>1037.1702324543301</v>
      </c>
      <c r="M9" s="10">
        <f>reform_new4!G6/1000</f>
        <v>2024.95141383852</v>
      </c>
      <c r="O9" s="10">
        <f t="shared" si="0"/>
        <v>470.20417054806035</v>
      </c>
      <c r="P9" s="10">
        <f>O9/(reform_curr!$C6+reform_curr!$D6)*1000</f>
        <v>232.19959039410386</v>
      </c>
      <c r="Q9" s="10">
        <f>O9/reform_curr!$E6*1000</f>
        <v>160.64372072021195</v>
      </c>
    </row>
    <row r="10" spans="1:17" ht="20" customHeight="1">
      <c r="A10" s="5">
        <f>reform_curr!A7</f>
        <v>6</v>
      </c>
      <c r="B10" s="5" t="str">
        <f>reform_curr!B7</f>
        <v>Kappel am Albis</v>
      </c>
      <c r="C10" s="10">
        <f>reform_curr!G7/1000</f>
        <v>261655.58499999999</v>
      </c>
      <c r="D10" s="10">
        <f>C10/(reform_curr!C7+reform_curr!D7)*1000</f>
        <v>462289.01943462901</v>
      </c>
      <c r="E10" s="10">
        <f>C10/reform_curr!$E7*1000</f>
        <v>325847.55292652553</v>
      </c>
      <c r="G10" s="10">
        <f>reform_curr!H7/1000</f>
        <v>303.96140508991397</v>
      </c>
      <c r="H10" s="10">
        <f>reform_curr!I7/1000</f>
        <v>310.04063255620002</v>
      </c>
      <c r="I10" s="10">
        <f>reform_curr!J7/1000</f>
        <v>614.00203972959491</v>
      </c>
      <c r="K10" s="10">
        <f>reform_new4!E7/1000</f>
        <v>239.88486854055898</v>
      </c>
      <c r="L10" s="10">
        <f>reform_new4!F7/1000</f>
        <v>244.68256520627799</v>
      </c>
      <c r="M10" s="10">
        <f>reform_new4!G7/1000</f>
        <v>484.56743236645298</v>
      </c>
      <c r="O10" s="10">
        <f t="shared" si="0"/>
        <v>129.43460736314194</v>
      </c>
      <c r="P10" s="10">
        <f>O10/(reform_curr!$C7+reform_curr!$D7)*1000</f>
        <v>228.68305187834264</v>
      </c>
      <c r="Q10" s="10">
        <f>O10/reform_curr!$E7*1000</f>
        <v>161.18880119942955</v>
      </c>
    </row>
    <row r="11" spans="1:17" ht="20" customHeight="1">
      <c r="A11" s="5">
        <f>reform_curr!A8</f>
        <v>7</v>
      </c>
      <c r="B11" s="5" t="str">
        <f>reform_curr!B8</f>
        <v>Knonau</v>
      </c>
      <c r="C11" s="10">
        <f>reform_curr!G8/1000</f>
        <v>378370.11815181602</v>
      </c>
      <c r="D11" s="10">
        <f>C11/(reform_curr!C8+reform_curr!D8)*1000</f>
        <v>322017.12183133274</v>
      </c>
      <c r="E11" s="10">
        <f>C11/reform_curr!$E8*1000</f>
        <v>219344.99603003825</v>
      </c>
      <c r="G11" s="10">
        <f>reform_curr!H8/1000</f>
        <v>367.47825879454604</v>
      </c>
      <c r="H11" s="10">
        <f>reform_curr!I8/1000</f>
        <v>411.575649135172</v>
      </c>
      <c r="I11" s="10">
        <f>reform_curr!J8/1000</f>
        <v>779.05390406274796</v>
      </c>
      <c r="K11" s="10">
        <f>reform_new4!E8/1000</f>
        <v>277.16083102363302</v>
      </c>
      <c r="L11" s="10">
        <f>reform_new4!F8/1000</f>
        <v>310.42013103824803</v>
      </c>
      <c r="M11" s="10">
        <f>reform_new4!G8/1000</f>
        <v>587.58096369969803</v>
      </c>
      <c r="O11" s="10">
        <f t="shared" si="0"/>
        <v>191.47294036304993</v>
      </c>
      <c r="P11" s="10">
        <f>O11/(reform_curr!$C8+reform_curr!$D8)*1000</f>
        <v>162.95569392599992</v>
      </c>
      <c r="Q11" s="10">
        <f>O11/reform_curr!$E8*1000</f>
        <v>110.99880600756518</v>
      </c>
    </row>
    <row r="12" spans="1:17" ht="20" customHeight="1">
      <c r="A12" s="5">
        <f>reform_curr!A9</f>
        <v>8</v>
      </c>
      <c r="B12" s="5" t="str">
        <f>reform_curr!B9</f>
        <v>Maschwanden</v>
      </c>
      <c r="C12" s="10">
        <f>reform_curr!G9/1000</f>
        <v>138792.716607435</v>
      </c>
      <c r="D12" s="10">
        <f>C12/(reform_curr!C9+reform_curr!D9)*1000</f>
        <v>409418.04308977874</v>
      </c>
      <c r="E12" s="10">
        <f>C12/reform_curr!$E9*1000</f>
        <v>289151.49293215625</v>
      </c>
      <c r="G12" s="10">
        <f>reform_curr!H9/1000</f>
        <v>153.83613880383902</v>
      </c>
      <c r="H12" s="10">
        <f>reform_curr!I9/1000</f>
        <v>199.98698019480699</v>
      </c>
      <c r="I12" s="10">
        <f>reform_curr!J9/1000</f>
        <v>353.82312038636201</v>
      </c>
      <c r="K12" s="10">
        <f>reform_new4!E9/1000</f>
        <v>120.187747856408</v>
      </c>
      <c r="L12" s="10">
        <f>reform_new4!F9/1000</f>
        <v>156.244072200886</v>
      </c>
      <c r="M12" s="10">
        <f>reform_new4!G9/1000</f>
        <v>276.43181989815804</v>
      </c>
      <c r="O12" s="10">
        <f t="shared" si="0"/>
        <v>77.391300488203967</v>
      </c>
      <c r="P12" s="10">
        <f>O12/(reform_curr!$C9+reform_curr!$D9)*1000</f>
        <v>228.292921794112</v>
      </c>
      <c r="Q12" s="10">
        <f>O12/reform_curr!$E9*1000</f>
        <v>161.23187601709159</v>
      </c>
    </row>
    <row r="13" spans="1:17" ht="20" customHeight="1">
      <c r="A13" s="5">
        <f>reform_curr!A10</f>
        <v>9</v>
      </c>
      <c r="B13" s="5" t="str">
        <f>reform_curr!B10</f>
        <v>Mettmenstetten</v>
      </c>
      <c r="C13" s="10">
        <f>reform_curr!G10/1000</f>
        <v>1434735.79196396</v>
      </c>
      <c r="D13" s="10">
        <f>C13/(reform_curr!C10+reform_curr!D10)*1000</f>
        <v>537958.677151841</v>
      </c>
      <c r="E13" s="10">
        <f>C13/reform_curr!$E10*1000</f>
        <v>373143.24888529518</v>
      </c>
      <c r="G13" s="10">
        <f>reform_curr!H10/1000</f>
        <v>2316.10643257123</v>
      </c>
      <c r="H13" s="10">
        <f>reform_curr!I10/1000</f>
        <v>2292.94536465889</v>
      </c>
      <c r="I13" s="10">
        <f>reform_curr!J10/1000</f>
        <v>4609.0517879458603</v>
      </c>
      <c r="K13" s="10">
        <f>reform_new4!E10/1000</f>
        <v>1964.2429444588199</v>
      </c>
      <c r="L13" s="10">
        <f>reform_new4!F10/1000</f>
        <v>1944.60051072485</v>
      </c>
      <c r="M13" s="10">
        <f>reform_new4!G10/1000</f>
        <v>3908.84344965952</v>
      </c>
      <c r="O13" s="10">
        <f t="shared" si="0"/>
        <v>700.20833828634022</v>
      </c>
      <c r="P13" s="10">
        <f>O13/(reform_curr!$C10+reform_curr!$D10)*1000</f>
        <v>262.54530869379084</v>
      </c>
      <c r="Q13" s="10">
        <f>O13/reform_curr!$E10*1000</f>
        <v>182.10880059462684</v>
      </c>
    </row>
    <row r="14" spans="1:17" ht="20" customHeight="1">
      <c r="A14" s="5">
        <f>reform_curr!A11</f>
        <v>10</v>
      </c>
      <c r="B14" s="5" t="str">
        <f>reform_curr!B11</f>
        <v>Obfelden</v>
      </c>
      <c r="C14" s="10">
        <f>reform_curr!G11/1000</f>
        <v>961941.12502005394</v>
      </c>
      <c r="D14" s="10">
        <f>C14/(reform_curr!C11+reform_curr!D11)*1000</f>
        <v>344164.98211808724</v>
      </c>
      <c r="E14" s="10">
        <f>C14/reform_curr!$E11*1000</f>
        <v>237574.98765622472</v>
      </c>
      <c r="G14" s="10">
        <f>reform_curr!H11/1000</f>
        <v>1036.52321432235</v>
      </c>
      <c r="H14" s="10">
        <f>reform_curr!I11/1000</f>
        <v>1254.1930855363</v>
      </c>
      <c r="I14" s="10">
        <f>reform_curr!J11/1000</f>
        <v>2290.7163006508299</v>
      </c>
      <c r="K14" s="10">
        <f>reform_new4!E11/1000</f>
        <v>806.68122672641198</v>
      </c>
      <c r="L14" s="10">
        <f>reform_new4!F11/1000</f>
        <v>976.08428021782606</v>
      </c>
      <c r="M14" s="10">
        <f>reform_new4!G11/1000</f>
        <v>1782.7655032621601</v>
      </c>
      <c r="O14" s="10">
        <f t="shared" si="0"/>
        <v>507.9507973886698</v>
      </c>
      <c r="P14" s="10">
        <f>O14/(reform_curr!$C11+reform_curr!$D11)*1000</f>
        <v>181.73552679379955</v>
      </c>
      <c r="Q14" s="10">
        <f>O14/reform_curr!$E11*1000</f>
        <v>125.45092550967394</v>
      </c>
    </row>
    <row r="15" spans="1:17" ht="20" customHeight="1">
      <c r="A15" s="5">
        <f>reform_curr!A12</f>
        <v>11</v>
      </c>
      <c r="B15" s="5" t="str">
        <f>reform_curr!B12</f>
        <v>Ottenbach</v>
      </c>
      <c r="C15" s="10">
        <f>reform_curr!G12/1000</f>
        <v>669297.32025615592</v>
      </c>
      <c r="D15" s="10">
        <f>C15/(reform_curr!C12+reform_curr!D12)*1000</f>
        <v>468367.61389514059</v>
      </c>
      <c r="E15" s="10">
        <f>C15/reform_curr!$E12*1000</f>
        <v>322864.11975694931</v>
      </c>
      <c r="G15" s="10">
        <f>reform_curr!H12/1000</f>
        <v>856.36390683388697</v>
      </c>
      <c r="H15" s="10">
        <f>reform_curr!I12/1000</f>
        <v>1001.94577738547</v>
      </c>
      <c r="I15" s="10">
        <f>reform_curr!J12/1000</f>
        <v>1858.3096911867801</v>
      </c>
      <c r="K15" s="10">
        <f>reform_new4!E12/1000</f>
        <v>692.04255231021295</v>
      </c>
      <c r="L15" s="10">
        <f>reform_new4!F12/1000</f>
        <v>809.6897886388299</v>
      </c>
      <c r="M15" s="10">
        <f>reform_new4!G12/1000</f>
        <v>1501.7323428591699</v>
      </c>
      <c r="O15" s="10">
        <f t="shared" si="0"/>
        <v>356.57734832761025</v>
      </c>
      <c r="P15" s="10">
        <f>O15/(reform_curr!$C12+reform_curr!$D12)*1000</f>
        <v>249.52928504381401</v>
      </c>
      <c r="Q15" s="10">
        <f>O15/reform_curr!$E12*1000</f>
        <v>172.01029827670538</v>
      </c>
    </row>
    <row r="16" spans="1:17" ht="20" customHeight="1">
      <c r="A16" s="5">
        <f>reform_curr!A13</f>
        <v>12</v>
      </c>
      <c r="B16" s="5" t="str">
        <f>reform_curr!B13</f>
        <v>Rifferswil</v>
      </c>
      <c r="C16" s="10">
        <f>reform_curr!G13/1000</f>
        <v>299738.46001888503</v>
      </c>
      <c r="D16" s="10">
        <f>C16/(reform_curr!C13+reform_curr!D13)*1000</f>
        <v>553022.98896473262</v>
      </c>
      <c r="E16" s="10">
        <f>C16/reform_curr!$E13*1000</f>
        <v>375142.00252676476</v>
      </c>
      <c r="G16" s="10">
        <f>reform_curr!H13/1000</f>
        <v>446.23682339218203</v>
      </c>
      <c r="H16" s="10">
        <f>reform_curr!I13/1000</f>
        <v>571.18313324406699</v>
      </c>
      <c r="I16" s="10">
        <f>reform_curr!J13/1000</f>
        <v>1017.4199522715201</v>
      </c>
      <c r="K16" s="10">
        <f>reform_new4!E13/1000</f>
        <v>372.16826997637702</v>
      </c>
      <c r="L16" s="10">
        <f>reform_new4!F13/1000</f>
        <v>476.375380642354</v>
      </c>
      <c r="M16" s="10">
        <f>reform_new4!G13/1000</f>
        <v>848.54363835930803</v>
      </c>
      <c r="O16" s="10">
        <f t="shared" si="0"/>
        <v>168.87631391221203</v>
      </c>
      <c r="P16" s="10">
        <f>O16/(reform_curr!$C13+reform_curr!$D13)*1000</f>
        <v>311.57991496718086</v>
      </c>
      <c r="Q16" s="10">
        <f>O16/reform_curr!$E13*1000</f>
        <v>211.35959188011518</v>
      </c>
    </row>
    <row r="17" spans="1:17" ht="20" customHeight="1">
      <c r="A17" s="5">
        <f>reform_curr!A14</f>
        <v>13</v>
      </c>
      <c r="B17" s="5" t="str">
        <f>reform_curr!B14</f>
        <v>Stallikon</v>
      </c>
      <c r="C17" s="10">
        <f>reform_curr!G14/1000</f>
        <v>1023238.8372755001</v>
      </c>
      <c r="D17" s="10">
        <f>C17/(reform_curr!C14+reform_curr!D14)*1000</f>
        <v>520732.23271017807</v>
      </c>
      <c r="E17" s="10">
        <f>C17/reform_curr!$E14*1000</f>
        <v>362465.05039868935</v>
      </c>
      <c r="G17" s="10">
        <f>reform_curr!H14/1000</f>
        <v>1460.3659289618699</v>
      </c>
      <c r="H17" s="10">
        <f>reform_curr!I14/1000</f>
        <v>1474.96958051154</v>
      </c>
      <c r="I17" s="10">
        <f>reform_curr!J14/1000</f>
        <v>2935.3355197517203</v>
      </c>
      <c r="K17" s="10">
        <f>reform_new4!E14/1000</f>
        <v>1205.57352503986</v>
      </c>
      <c r="L17" s="10">
        <f>reform_new4!F14/1000</f>
        <v>1217.6292596409401</v>
      </c>
      <c r="M17" s="10">
        <f>reform_new4!G14/1000</f>
        <v>2423.2027869078097</v>
      </c>
      <c r="O17" s="10">
        <f t="shared" si="0"/>
        <v>512.13273284391062</v>
      </c>
      <c r="P17" s="10">
        <f>O17/(reform_curr!$C14+reform_curr!$D14)*1000</f>
        <v>260.62734495873315</v>
      </c>
      <c r="Q17" s="10">
        <f>O17/reform_curr!$E14*1000</f>
        <v>181.4143580743573</v>
      </c>
    </row>
    <row r="18" spans="1:17" ht="20" customHeight="1">
      <c r="A18" s="5">
        <f>reform_curr!A15</f>
        <v>14</v>
      </c>
      <c r="B18" s="5" t="str">
        <f>reform_curr!B15</f>
        <v>Wettswil am Albis</v>
      </c>
      <c r="C18" s="10">
        <f>reform_curr!G15/1000</f>
        <v>2264198.82719609</v>
      </c>
      <c r="D18" s="10">
        <f>C18/(reform_curr!C15+reform_curr!D15)*1000</f>
        <v>845481.26482303592</v>
      </c>
      <c r="E18" s="10">
        <f>C18/reform_curr!$E15*1000</f>
        <v>574232.52021204412</v>
      </c>
      <c r="G18" s="10">
        <f>reform_curr!H15/1000</f>
        <v>4080.92254981732</v>
      </c>
      <c r="H18" s="10">
        <f>reform_curr!I15/1000</f>
        <v>3468.7841386772902</v>
      </c>
      <c r="I18" s="10">
        <f>reform_curr!J15/1000</f>
        <v>7549.7066775434605</v>
      </c>
      <c r="K18" s="10">
        <f>reform_new4!E15/1000</f>
        <v>3511.6178878479504</v>
      </c>
      <c r="L18" s="10">
        <f>reform_new4!F15/1000</f>
        <v>2984.8752075024699</v>
      </c>
      <c r="M18" s="10">
        <f>reform_new4!G15/1000</f>
        <v>6496.4930365554501</v>
      </c>
      <c r="O18" s="10">
        <f t="shared" si="0"/>
        <v>1053.2136409880104</v>
      </c>
      <c r="P18" s="10">
        <f>O18/(reform_curr!$C15+reform_curr!$D15)*1000</f>
        <v>393.28365981628474</v>
      </c>
      <c r="Q18" s="10">
        <f>O18/reform_curr!$E15*1000</f>
        <v>267.10972381131381</v>
      </c>
    </row>
    <row r="19" spans="1:17" ht="20" customHeight="1">
      <c r="A19" s="5">
        <f>reform_curr!A16</f>
        <v>21</v>
      </c>
      <c r="B19" s="5" t="str">
        <f>reform_curr!B16</f>
        <v>Adlikon</v>
      </c>
      <c r="C19" s="10">
        <f>reform_curr!G16/1000</f>
        <v>173316.11499999999</v>
      </c>
      <c r="D19" s="10">
        <f>C19/(reform_curr!C16+reform_curr!D16)*1000</f>
        <v>492375.32670454547</v>
      </c>
      <c r="E19" s="10">
        <f>C19/reform_curr!$E16*1000</f>
        <v>342521.96640316205</v>
      </c>
      <c r="G19" s="10">
        <f>reform_curr!H16/1000</f>
        <v>214.89264913034401</v>
      </c>
      <c r="H19" s="10">
        <f>reform_curr!I16/1000</f>
        <v>258.94564484715403</v>
      </c>
      <c r="I19" s="10">
        <f>reform_curr!J16/1000</f>
        <v>473.83829292392704</v>
      </c>
      <c r="K19" s="10">
        <f>reform_new4!E16/1000</f>
        <v>172.580659323692</v>
      </c>
      <c r="L19" s="10">
        <f>reform_new4!F16/1000</f>
        <v>207.95969360983298</v>
      </c>
      <c r="M19" s="10">
        <f>reform_new4!G16/1000</f>
        <v>380.54035508251104</v>
      </c>
      <c r="O19" s="10">
        <f t="shared" si="0"/>
        <v>93.297937841416001</v>
      </c>
      <c r="P19" s="10">
        <f>O19/(reform_curr!$C16+reform_curr!$D16)*1000</f>
        <v>265.05095977675001</v>
      </c>
      <c r="Q19" s="10">
        <f>O19/reform_curr!$E16*1000</f>
        <v>184.38327636643479</v>
      </c>
    </row>
    <row r="20" spans="1:17" ht="20" customHeight="1">
      <c r="A20" s="5">
        <f>reform_curr!A17</f>
        <v>22</v>
      </c>
      <c r="B20" s="5" t="str">
        <f>reform_curr!B17</f>
        <v>Benken (ZH)</v>
      </c>
      <c r="C20" s="10">
        <f>reform_curr!G17/1000</f>
        <v>186750.94399999999</v>
      </c>
      <c r="D20" s="10">
        <f>C20/(reform_curr!C17+reform_curr!D17)*1000</f>
        <v>401614.93333333329</v>
      </c>
      <c r="E20" s="10">
        <f>C20/reform_curr!$E17*1000</f>
        <v>281675.63197586726</v>
      </c>
      <c r="G20" s="10">
        <f>reform_curr!H17/1000</f>
        <v>231.140305556774</v>
      </c>
      <c r="H20" s="10">
        <f>reform_curr!I17/1000</f>
        <v>263.49995126914905</v>
      </c>
      <c r="I20" s="10">
        <f>reform_curr!J17/1000</f>
        <v>494.64025786495199</v>
      </c>
      <c r="K20" s="10">
        <f>reform_new4!E17/1000</f>
        <v>186.439557733535</v>
      </c>
      <c r="L20" s="10">
        <f>reform_new4!F17/1000</f>
        <v>212.54109565773601</v>
      </c>
      <c r="M20" s="10">
        <f>reform_new4!G17/1000</f>
        <v>398.98064467060505</v>
      </c>
      <c r="O20" s="10">
        <f t="shared" si="0"/>
        <v>95.659613194346946</v>
      </c>
      <c r="P20" s="10">
        <f>O20/(reform_curr!$C17+reform_curr!$D17)*1000</f>
        <v>205.71959826741278</v>
      </c>
      <c r="Q20" s="10">
        <f>O20/reform_curr!$E17*1000</f>
        <v>144.28297616040265</v>
      </c>
    </row>
    <row r="21" spans="1:17" ht="20" customHeight="1">
      <c r="A21" s="5">
        <f>reform_curr!A18</f>
        <v>23</v>
      </c>
      <c r="B21" s="5" t="str">
        <f>reform_curr!B18</f>
        <v>Berg am Irchel</v>
      </c>
      <c r="C21" s="10">
        <f>reform_curr!G18/1000</f>
        <v>584383.15099999995</v>
      </c>
      <c r="D21" s="10">
        <f>C21/(reform_curr!C18+reform_curr!D18)*1000</f>
        <v>1809235.761609907</v>
      </c>
      <c r="E21" s="10">
        <f>C21/reform_curr!$E18*1000</f>
        <v>1230280.3178947368</v>
      </c>
      <c r="G21" s="10">
        <f>reform_curr!H18/1000</f>
        <v>1427.27958203709</v>
      </c>
      <c r="H21" s="10">
        <f>reform_curr!I18/1000</f>
        <v>1398.7339927824401</v>
      </c>
      <c r="I21" s="10">
        <f>reform_curr!J18/1000</f>
        <v>2826.0135757932599</v>
      </c>
      <c r="K21" s="10">
        <f>reform_new4!E18/1000</f>
        <v>1281.0737176731302</v>
      </c>
      <c r="L21" s="10">
        <f>reform_new4!F18/1000</f>
        <v>1255.45224990049</v>
      </c>
      <c r="M21" s="10">
        <f>reform_new4!G18/1000</f>
        <v>2536.5259628798599</v>
      </c>
      <c r="O21" s="10">
        <f t="shared" si="0"/>
        <v>289.48761291339997</v>
      </c>
      <c r="P21" s="10">
        <f>O21/(reform_curr!$C18+reform_curr!$D18)*1000</f>
        <v>896.24647960804953</v>
      </c>
      <c r="Q21" s="10">
        <f>O21/reform_curr!$E18*1000</f>
        <v>609.44760613347364</v>
      </c>
    </row>
    <row r="22" spans="1:17" ht="20" customHeight="1">
      <c r="A22" s="5">
        <f>reform_curr!A19</f>
        <v>24</v>
      </c>
      <c r="B22" s="5" t="str">
        <f>reform_curr!B19</f>
        <v>Buch am Irchel</v>
      </c>
      <c r="C22" s="10">
        <f>reform_curr!G19/1000</f>
        <v>214913.19292372701</v>
      </c>
      <c r="D22" s="10">
        <f>C22/(reform_curr!C19+reform_curr!D19)*1000</f>
        <v>434168.0665125798</v>
      </c>
      <c r="E22" s="10">
        <f>C22/reform_curr!$E19*1000</f>
        <v>298905.69252256886</v>
      </c>
      <c r="G22" s="10">
        <f>reform_curr!H19/1000</f>
        <v>229.158530289173</v>
      </c>
      <c r="H22" s="10">
        <f>reform_curr!I19/1000</f>
        <v>242.908042515754</v>
      </c>
      <c r="I22" s="10">
        <f>reform_curr!J19/1000</f>
        <v>472.06657154560003</v>
      </c>
      <c r="K22" s="10">
        <f>reform_new4!E19/1000</f>
        <v>176.756274335146</v>
      </c>
      <c r="L22" s="10">
        <f>reform_new4!F19/1000</f>
        <v>187.361651369214</v>
      </c>
      <c r="M22" s="10">
        <f>reform_new4!G19/1000</f>
        <v>364.11792761897999</v>
      </c>
      <c r="O22" s="10">
        <f t="shared" si="0"/>
        <v>107.94864392662004</v>
      </c>
      <c r="P22" s="10">
        <f>O22/(reform_curr!$C19+reform_curr!$D19)*1000</f>
        <v>218.07806853862633</v>
      </c>
      <c r="Q22" s="10">
        <f>O22/reform_curr!$E19*1000</f>
        <v>150.13719600364399</v>
      </c>
    </row>
    <row r="23" spans="1:17" ht="20" customHeight="1">
      <c r="A23" s="5">
        <f>reform_curr!A20</f>
        <v>25</v>
      </c>
      <c r="B23" s="5" t="str">
        <f>reform_curr!B20</f>
        <v>Dachsen</v>
      </c>
      <c r="C23" s="10">
        <f>reform_curr!G20/1000</f>
        <v>453642.254999011</v>
      </c>
      <c r="D23" s="10">
        <f>C23/(reform_curr!C20+reform_curr!D20)*1000</f>
        <v>434523.23275767337</v>
      </c>
      <c r="E23" s="10">
        <f>C23/reform_curr!$E20*1000</f>
        <v>298056.67214126873</v>
      </c>
      <c r="G23" s="10">
        <f>reform_curr!H20/1000</f>
        <v>541.81132101261608</v>
      </c>
      <c r="H23" s="10">
        <f>reform_curr!I20/1000</f>
        <v>590.57434098756301</v>
      </c>
      <c r="I23" s="10">
        <f>reform_curr!J20/1000</f>
        <v>1132.3856601533798</v>
      </c>
      <c r="K23" s="10">
        <f>reform_new4!E20/1000</f>
        <v>432.659913270711</v>
      </c>
      <c r="L23" s="10">
        <f>reform_new4!F20/1000</f>
        <v>471.599305777967</v>
      </c>
      <c r="M23" s="10">
        <f>reform_new4!G20/1000</f>
        <v>904.25920924186698</v>
      </c>
      <c r="O23" s="10">
        <f t="shared" si="0"/>
        <v>228.12645091151285</v>
      </c>
      <c r="P23" s="10">
        <f>O23/(reform_curr!$C20+reform_curr!$D20)*1000</f>
        <v>218.51192616045293</v>
      </c>
      <c r="Q23" s="10">
        <f>O23/reform_curr!$E20*1000</f>
        <v>149.8859730036221</v>
      </c>
    </row>
    <row r="24" spans="1:17" ht="20" customHeight="1">
      <c r="A24" s="5">
        <f>reform_curr!A21</f>
        <v>26</v>
      </c>
      <c r="B24" s="5" t="str">
        <f>reform_curr!B21</f>
        <v>Dorf</v>
      </c>
      <c r="C24" s="10">
        <f>reform_curr!G21/1000</f>
        <v>153148</v>
      </c>
      <c r="D24" s="10">
        <f>C24/(reform_curr!C21+reform_curr!D21)*1000</f>
        <v>443907.24637681158</v>
      </c>
      <c r="E24" s="10">
        <f>C24/reform_curr!$E21*1000</f>
        <v>295652.50965250965</v>
      </c>
      <c r="G24" s="10">
        <f>reform_curr!H21/1000</f>
        <v>190.918268314361</v>
      </c>
      <c r="H24" s="10">
        <f>reform_curr!I21/1000</f>
        <v>208.10090942448298</v>
      </c>
      <c r="I24" s="10">
        <f>reform_curr!J21/1000</f>
        <v>399.01918089246698</v>
      </c>
      <c r="K24" s="10">
        <f>reform_new4!E21/1000</f>
        <v>153.91541934967</v>
      </c>
      <c r="L24" s="10">
        <f>reform_new4!F21/1000</f>
        <v>167.76780874612902</v>
      </c>
      <c r="M24" s="10">
        <f>reform_new4!G21/1000</f>
        <v>321.683224381446</v>
      </c>
      <c r="O24" s="10">
        <f t="shared" si="0"/>
        <v>77.335956511020981</v>
      </c>
      <c r="P24" s="10">
        <f>O24/(reform_curr!$C21+reform_curr!$D21)*1000</f>
        <v>224.16219278556807</v>
      </c>
      <c r="Q24" s="10">
        <f>O24/reform_curr!$E21*1000</f>
        <v>149.29721334173934</v>
      </c>
    </row>
    <row r="25" spans="1:17" ht="20" customHeight="1">
      <c r="A25" s="5">
        <f>reform_curr!A22</f>
        <v>27</v>
      </c>
      <c r="B25" s="5" t="str">
        <f>reform_curr!B22</f>
        <v>Feuerthalen</v>
      </c>
      <c r="C25" s="10">
        <f>reform_curr!G22/1000</f>
        <v>691921.12229989504</v>
      </c>
      <c r="D25" s="10">
        <f>C25/(reform_curr!C22+reform_curr!D22)*1000</f>
        <v>343555.67144979892</v>
      </c>
      <c r="E25" s="10">
        <f>C25/reform_curr!$E22*1000</f>
        <v>244495.09621904418</v>
      </c>
      <c r="G25" s="10">
        <f>reform_curr!H22/1000</f>
        <v>972.50544930720298</v>
      </c>
      <c r="H25" s="10">
        <f>reform_curr!I22/1000</f>
        <v>1108.65621175253</v>
      </c>
      <c r="I25" s="10">
        <f>reform_curr!J22/1000</f>
        <v>2081.1616518146902</v>
      </c>
      <c r="K25" s="10">
        <f>reform_new4!E22/1000</f>
        <v>809.89026848332901</v>
      </c>
      <c r="L25" s="10">
        <f>reform_new4!F22/1000</f>
        <v>923.27491134773902</v>
      </c>
      <c r="M25" s="10">
        <f>reform_new4!G22/1000</f>
        <v>1733.1651681498101</v>
      </c>
      <c r="O25" s="10">
        <f t="shared" si="0"/>
        <v>347.99648366488009</v>
      </c>
      <c r="P25" s="10">
        <f>O25/(reform_curr!$C22+reform_curr!$D22)*1000</f>
        <v>172.78872078693152</v>
      </c>
      <c r="Q25" s="10">
        <f>O25/reform_curr!$E22*1000</f>
        <v>122.96695535861488</v>
      </c>
    </row>
    <row r="26" spans="1:17" ht="20" customHeight="1">
      <c r="A26" s="5">
        <f>reform_curr!A23</f>
        <v>28</v>
      </c>
      <c r="B26" s="5" t="str">
        <f>reform_curr!B23</f>
        <v>Flaach</v>
      </c>
      <c r="C26" s="10">
        <f>reform_curr!G23/1000</f>
        <v>300356</v>
      </c>
      <c r="D26" s="10">
        <f>C26/(reform_curr!C23+reform_curr!D23)*1000</f>
        <v>402082.99866131193</v>
      </c>
      <c r="E26" s="10">
        <f>C26/reform_curr!$E23*1000</f>
        <v>278882.07985143916</v>
      </c>
      <c r="G26" s="10">
        <f>reform_curr!H23/1000</f>
        <v>339.16988458740701</v>
      </c>
      <c r="H26" s="10">
        <f>reform_curr!I23/1000</f>
        <v>362.91177460211497</v>
      </c>
      <c r="I26" s="10">
        <f>reform_curr!J23/1000</f>
        <v>702.08165576243402</v>
      </c>
      <c r="K26" s="10">
        <f>reform_new4!E23/1000</f>
        <v>266.77319614726298</v>
      </c>
      <c r="L26" s="10">
        <f>reform_new4!F23/1000</f>
        <v>285.44731785535799</v>
      </c>
      <c r="M26" s="10">
        <f>reform_new4!G23/1000</f>
        <v>552.220514070391</v>
      </c>
      <c r="O26" s="10">
        <f t="shared" si="0"/>
        <v>149.86114169204302</v>
      </c>
      <c r="P26" s="10">
        <f>O26/(reform_curr!$C23+reform_curr!$D23)*1000</f>
        <v>200.61732488894648</v>
      </c>
      <c r="Q26" s="10">
        <f>O26/reform_curr!$E23*1000</f>
        <v>139.14683536865647</v>
      </c>
    </row>
    <row r="27" spans="1:17" ht="20" customHeight="1">
      <c r="A27" s="5">
        <f>reform_curr!A24</f>
        <v>29</v>
      </c>
      <c r="B27" s="5" t="str">
        <f>reform_curr!B24</f>
        <v>Flurlingen</v>
      </c>
      <c r="C27" s="10">
        <f>reform_curr!G24/1000</f>
        <v>438721.36764289602</v>
      </c>
      <c r="D27" s="10">
        <f>C27/(reform_curr!C24+reform_curr!D24)*1000</f>
        <v>533724.29153636983</v>
      </c>
      <c r="E27" s="10">
        <f>C27/reform_curr!$E24*1000</f>
        <v>375939.4752724045</v>
      </c>
      <c r="G27" s="10">
        <f>reform_curr!H24/1000</f>
        <v>613.10654761528895</v>
      </c>
      <c r="H27" s="10">
        <f>reform_curr!I24/1000</f>
        <v>686.67933053773595</v>
      </c>
      <c r="I27" s="10">
        <f>reform_curr!J24/1000</f>
        <v>1299.7858765194401</v>
      </c>
      <c r="K27" s="10">
        <f>reform_new4!E24/1000</f>
        <v>505.54675840318197</v>
      </c>
      <c r="L27" s="10">
        <f>reform_new4!F24/1000</f>
        <v>566.21236884120094</v>
      </c>
      <c r="M27" s="10">
        <f>reform_new4!G24/1000</f>
        <v>1071.75912545609</v>
      </c>
      <c r="O27" s="10">
        <f t="shared" si="0"/>
        <v>228.02675106335005</v>
      </c>
      <c r="P27" s="10">
        <f>O27/(reform_curr!$C24+reform_curr!$D24)*1000</f>
        <v>277.40480664641126</v>
      </c>
      <c r="Q27" s="10">
        <f>O27/reform_curr!$E24*1000</f>
        <v>195.39567357613544</v>
      </c>
    </row>
    <row r="28" spans="1:17" ht="20" customHeight="1">
      <c r="A28" s="5">
        <f>reform_curr!A25</f>
        <v>30</v>
      </c>
      <c r="B28" s="5" t="str">
        <f>reform_curr!B25</f>
        <v>Andelfingen</v>
      </c>
      <c r="C28" s="10">
        <f>reform_curr!G25/1000</f>
        <v>632497.08700000006</v>
      </c>
      <c r="D28" s="10">
        <f>C28/(reform_curr!C25+reform_curr!D25)*1000</f>
        <v>541058.2437981182</v>
      </c>
      <c r="E28" s="10">
        <f>C28/reform_curr!$E25*1000</f>
        <v>378061.61805140472</v>
      </c>
      <c r="G28" s="10">
        <f>reform_curr!H25/1000</f>
        <v>928.25760684406703</v>
      </c>
      <c r="H28" s="10">
        <f>reform_curr!I25/1000</f>
        <v>1039.64851668244</v>
      </c>
      <c r="I28" s="10">
        <f>reform_curr!J25/1000</f>
        <v>1967.9061441335598</v>
      </c>
      <c r="K28" s="10">
        <f>reform_new4!E25/1000</f>
        <v>772.36555804890304</v>
      </c>
      <c r="L28" s="10">
        <f>reform_new4!F25/1000</f>
        <v>865.04942073517998</v>
      </c>
      <c r="M28" s="10">
        <f>reform_new4!G25/1000</f>
        <v>1637.4149916256602</v>
      </c>
      <c r="O28" s="10">
        <f t="shared" si="0"/>
        <v>330.49115250789964</v>
      </c>
      <c r="P28" s="10">
        <f>O28/(reform_curr!$C25+reform_curr!$D25)*1000</f>
        <v>282.71270531043598</v>
      </c>
      <c r="Q28" s="10">
        <f>O28/reform_curr!$E25*1000</f>
        <v>197.54402421273139</v>
      </c>
    </row>
    <row r="29" spans="1:17" ht="20" customHeight="1">
      <c r="A29" s="5">
        <f>reform_curr!A26</f>
        <v>31</v>
      </c>
      <c r="B29" s="5" t="str">
        <f>reform_curr!B26</f>
        <v>Henggart</v>
      </c>
      <c r="C29" s="10">
        <f>reform_curr!G26/1000</f>
        <v>468914.22</v>
      </c>
      <c r="D29" s="10">
        <f>C29/(reform_curr!C26+reform_curr!D26)*1000</f>
        <v>393054.66890192789</v>
      </c>
      <c r="E29" s="10">
        <f>C29/reform_curr!$E26*1000</f>
        <v>266126.11804767308</v>
      </c>
      <c r="G29" s="10">
        <f>reform_curr!H26/1000</f>
        <v>466.45623688167296</v>
      </c>
      <c r="H29" s="10">
        <f>reform_curr!I26/1000</f>
        <v>466.45623688167296</v>
      </c>
      <c r="I29" s="10">
        <f>reform_curr!J26/1000</f>
        <v>932.91247376334593</v>
      </c>
      <c r="K29" s="10">
        <f>reform_new4!E26/1000</f>
        <v>354.65162953162098</v>
      </c>
      <c r="L29" s="10">
        <f>reform_new4!F26/1000</f>
        <v>354.65162953162098</v>
      </c>
      <c r="M29" s="10">
        <f>reform_new4!G26/1000</f>
        <v>709.3032590632431</v>
      </c>
      <c r="O29" s="10">
        <f t="shared" si="0"/>
        <v>223.60921470010283</v>
      </c>
      <c r="P29" s="10">
        <f>O29/(reform_curr!$C26+reform_curr!$D26)*1000</f>
        <v>187.43437946362349</v>
      </c>
      <c r="Q29" s="10">
        <f>O29/reform_curr!$E26*1000</f>
        <v>126.90647826339546</v>
      </c>
    </row>
    <row r="30" spans="1:17" ht="20" customHeight="1">
      <c r="A30" s="5">
        <f>reform_curr!A27</f>
        <v>32</v>
      </c>
      <c r="B30" s="5" t="str">
        <f>reform_curr!B27</f>
        <v>Humlikon</v>
      </c>
      <c r="C30" s="10">
        <f>reform_curr!G27/1000</f>
        <v>135269.62299999999</v>
      </c>
      <c r="D30" s="10">
        <f>C30/(reform_curr!C27+reform_curr!D27)*1000</f>
        <v>538922.80079681263</v>
      </c>
      <c r="E30" s="10">
        <f>C30/reform_curr!$E27*1000</f>
        <v>355038.3805774278</v>
      </c>
      <c r="G30" s="10">
        <f>reform_curr!H27/1000</f>
        <v>165.61285469961101</v>
      </c>
      <c r="H30" s="10">
        <f>reform_curr!I27/1000</f>
        <v>203.70381259846599</v>
      </c>
      <c r="I30" s="10">
        <f>reform_curr!J27/1000</f>
        <v>369.31666294360105</v>
      </c>
      <c r="K30" s="10">
        <f>reform_new4!E27/1000</f>
        <v>132.418280165672</v>
      </c>
      <c r="L30" s="10">
        <f>reform_new4!F27/1000</f>
        <v>162.87448280203299</v>
      </c>
      <c r="M30" s="10">
        <f>reform_new4!G27/1000</f>
        <v>295.29276223993304</v>
      </c>
      <c r="O30" s="10">
        <f t="shared" si="0"/>
        <v>74.023900703668005</v>
      </c>
      <c r="P30" s="10">
        <f>O30/(reform_curr!$C27+reform_curr!$D27)*1000</f>
        <v>294.91593905843825</v>
      </c>
      <c r="Q30" s="10">
        <f>O30/reform_curr!$E27*1000</f>
        <v>194.2884532904672</v>
      </c>
    </row>
    <row r="31" spans="1:17" ht="20" customHeight="1">
      <c r="A31" s="5">
        <f>reform_curr!A28</f>
        <v>33</v>
      </c>
      <c r="B31" s="5" t="str">
        <f>reform_curr!B28</f>
        <v>Kleinandelfingen</v>
      </c>
      <c r="C31" s="10">
        <f>reform_curr!G28/1000</f>
        <v>499837.49118260096</v>
      </c>
      <c r="D31" s="10">
        <f>C31/(reform_curr!C28+reform_curr!D28)*1000</f>
        <v>454811.18396960961</v>
      </c>
      <c r="E31" s="10">
        <f>C31/reform_curr!$E28*1000</f>
        <v>312398.43198912556</v>
      </c>
      <c r="G31" s="10">
        <f>reform_curr!H28/1000</f>
        <v>653.94930471831503</v>
      </c>
      <c r="H31" s="10">
        <f>reform_curr!I28/1000</f>
        <v>719.34423975580899</v>
      </c>
      <c r="I31" s="10">
        <f>reform_curr!J28/1000</f>
        <v>1373.2935457856599</v>
      </c>
      <c r="K31" s="10">
        <f>reform_new4!E28/1000</f>
        <v>532.95163003736695</v>
      </c>
      <c r="L31" s="10">
        <f>reform_new4!F28/1000</f>
        <v>586.24679766952897</v>
      </c>
      <c r="M31" s="10">
        <f>reform_new4!G28/1000</f>
        <v>1119.19842100489</v>
      </c>
      <c r="O31" s="10">
        <f t="shared" si="0"/>
        <v>254.09512478076999</v>
      </c>
      <c r="P31" s="10">
        <f>O31/(reform_curr!$C28+reform_curr!$D28)*1000</f>
        <v>231.20575503254776</v>
      </c>
      <c r="Q31" s="10">
        <f>O31/reform_curr!$E28*1000</f>
        <v>158.80945298798125</v>
      </c>
    </row>
    <row r="32" spans="1:17" ht="20" customHeight="1">
      <c r="A32" s="5">
        <f>reform_curr!A29</f>
        <v>34</v>
      </c>
      <c r="B32" s="5" t="str">
        <f>reform_curr!B29</f>
        <v>Laufen-Uhwiesen</v>
      </c>
      <c r="C32" s="10">
        <f>reform_curr!G29/1000</f>
        <v>602995.09299999999</v>
      </c>
      <c r="D32" s="10">
        <f>C32/(reform_curr!C29+reform_curr!D29)*1000</f>
        <v>682121.14592760184</v>
      </c>
      <c r="E32" s="10">
        <f>C32/reform_curr!$E29*1000</f>
        <v>464557.08243451465</v>
      </c>
      <c r="G32" s="10">
        <f>reform_curr!H29/1000</f>
        <v>985.42747855394998</v>
      </c>
      <c r="H32" s="10">
        <f>reform_curr!I29/1000</f>
        <v>1005.13602470225</v>
      </c>
      <c r="I32" s="10">
        <f>reform_curr!J29/1000</f>
        <v>1990.56351246345</v>
      </c>
      <c r="K32" s="10">
        <f>reform_new4!E29/1000</f>
        <v>835.38355163802191</v>
      </c>
      <c r="L32" s="10">
        <f>reform_new4!F29/1000</f>
        <v>852.091225575968</v>
      </c>
      <c r="M32" s="10">
        <f>reform_new4!G29/1000</f>
        <v>1687.47480272191</v>
      </c>
      <c r="O32" s="10">
        <f t="shared" si="0"/>
        <v>303.08870974154001</v>
      </c>
      <c r="P32" s="10">
        <f>O32/(reform_curr!$C29+reform_curr!$D29)*1000</f>
        <v>342.86053138183257</v>
      </c>
      <c r="Q32" s="10">
        <f>O32/reform_curr!$E29*1000</f>
        <v>233.50439887637904</v>
      </c>
    </row>
    <row r="33" spans="1:17" ht="20" customHeight="1">
      <c r="A33" s="5">
        <f>reform_curr!A30</f>
        <v>35</v>
      </c>
      <c r="B33" s="5" t="str">
        <f>reform_curr!B30</f>
        <v>Marthalen</v>
      </c>
      <c r="C33" s="10">
        <f>reform_curr!G30/1000</f>
        <v>474328.02500494896</v>
      </c>
      <c r="D33" s="10">
        <f>C33/(reform_curr!C30+reform_curr!D30)*1000</f>
        <v>423885.63449950755</v>
      </c>
      <c r="E33" s="10">
        <f>C33/reform_curr!$E30*1000</f>
        <v>296826.04818832851</v>
      </c>
      <c r="G33" s="10">
        <f>reform_curr!H30/1000</f>
        <v>531.95570839333504</v>
      </c>
      <c r="H33" s="10">
        <f>reform_curr!I30/1000</f>
        <v>579.83172160360209</v>
      </c>
      <c r="I33" s="10">
        <f>reform_curr!J30/1000</f>
        <v>1111.78743734467</v>
      </c>
      <c r="K33" s="10">
        <f>reform_new4!E30/1000</f>
        <v>416.877940448522</v>
      </c>
      <c r="L33" s="10">
        <f>reform_new4!F30/1000</f>
        <v>454.39695763182601</v>
      </c>
      <c r="M33" s="10">
        <f>reform_new4!G30/1000</f>
        <v>871.27489079499196</v>
      </c>
      <c r="O33" s="10">
        <f t="shared" si="0"/>
        <v>240.51254654967806</v>
      </c>
      <c r="P33" s="10">
        <f>O33/(reform_curr!$C30+reform_curr!$D30)*1000</f>
        <v>214.9352516082914</v>
      </c>
      <c r="Q33" s="10">
        <f>O33/reform_curr!$E30*1000</f>
        <v>150.50847719003633</v>
      </c>
    </row>
    <row r="34" spans="1:17" ht="20" customHeight="1">
      <c r="A34" s="5">
        <f>reform_curr!A31</f>
        <v>37</v>
      </c>
      <c r="B34" s="5" t="str">
        <f>reform_curr!B31</f>
        <v>Ossingen</v>
      </c>
      <c r="C34" s="10">
        <f>reform_curr!G31/1000</f>
        <v>291135.41262000002</v>
      </c>
      <c r="D34" s="10">
        <f>C34/(reform_curr!C31+reform_curr!D31)*1000</f>
        <v>341307.63495896838</v>
      </c>
      <c r="E34" s="10">
        <f>C34/reform_curr!$E31*1000</f>
        <v>236888.04932465422</v>
      </c>
      <c r="G34" s="10">
        <f>reform_curr!H31/1000</f>
        <v>294.85570850566</v>
      </c>
      <c r="H34" s="10">
        <f>reform_curr!I31/1000</f>
        <v>291.90715090844003</v>
      </c>
      <c r="I34" s="10">
        <f>reform_curr!J31/1000</f>
        <v>586.76286034202496</v>
      </c>
      <c r="K34" s="10">
        <f>reform_new4!E31/1000</f>
        <v>226.561798856064</v>
      </c>
      <c r="L34" s="10">
        <f>reform_new4!F31/1000</f>
        <v>224.29618217153799</v>
      </c>
      <c r="M34" s="10">
        <f>reform_new4!G31/1000</f>
        <v>450.85798513260403</v>
      </c>
      <c r="O34" s="10">
        <f t="shared" si="0"/>
        <v>135.90487520942094</v>
      </c>
      <c r="P34" s="10">
        <f>O34/(reform_curr!$C31+reform_curr!$D31)*1000</f>
        <v>159.32576226192373</v>
      </c>
      <c r="Q34" s="10">
        <f>O34/reform_curr!$E31*1000</f>
        <v>110.58167226153046</v>
      </c>
    </row>
    <row r="35" spans="1:17" ht="20" customHeight="1">
      <c r="A35" s="5">
        <f>reform_curr!A32</f>
        <v>38</v>
      </c>
      <c r="B35" s="5" t="str">
        <f>reform_curr!B32</f>
        <v>Rheinau</v>
      </c>
      <c r="C35" s="10">
        <f>reform_curr!G32/1000</f>
        <v>232064.69099999999</v>
      </c>
      <c r="D35" s="10">
        <f>C35/(reform_curr!C32+reform_curr!D32)*1000</f>
        <v>316595.75852660299</v>
      </c>
      <c r="E35" s="10">
        <f>C35/reform_curr!$E32*1000</f>
        <v>224000.66698841698</v>
      </c>
      <c r="G35" s="10">
        <f>reform_curr!H32/1000</f>
        <v>236.11614133560599</v>
      </c>
      <c r="H35" s="10">
        <f>reform_curr!I32/1000</f>
        <v>288.06169127976801</v>
      </c>
      <c r="I35" s="10">
        <f>reform_curr!J32/1000</f>
        <v>524.17783356535404</v>
      </c>
      <c r="K35" s="10">
        <f>reform_new4!E32/1000</f>
        <v>181.97321088814701</v>
      </c>
      <c r="L35" s="10">
        <f>reform_new4!F32/1000</f>
        <v>222.00731627178098</v>
      </c>
      <c r="M35" s="10">
        <f>reform_new4!G32/1000</f>
        <v>403.98052307629496</v>
      </c>
      <c r="O35" s="10">
        <f t="shared" si="0"/>
        <v>120.19731048905908</v>
      </c>
      <c r="P35" s="10">
        <f>O35/(reform_curr!$C32+reform_curr!$D32)*1000</f>
        <v>163.97995973950759</v>
      </c>
      <c r="Q35" s="10">
        <f>O35/reform_curr!$E32*1000</f>
        <v>116.02056997013425</v>
      </c>
    </row>
    <row r="36" spans="1:17" ht="20" customHeight="1">
      <c r="A36" s="5">
        <f>reform_curr!A33</f>
        <v>39</v>
      </c>
      <c r="B36" s="5" t="str">
        <f>reform_curr!B33</f>
        <v>Thalheim an der Thur</v>
      </c>
      <c r="C36" s="10">
        <f>reform_curr!G33/1000</f>
        <v>200536.56202014603</v>
      </c>
      <c r="D36" s="10">
        <f>C36/(reform_curr!C33+reform_curr!D33)*1000</f>
        <v>394757.01185068116</v>
      </c>
      <c r="E36" s="10">
        <f>C36/reform_curr!$E33*1000</f>
        <v>274707.61920567945</v>
      </c>
      <c r="G36" s="10">
        <f>reform_curr!H33/1000</f>
        <v>253.322569814324</v>
      </c>
      <c r="H36" s="10">
        <f>reform_curr!I33/1000</f>
        <v>258.389023107767</v>
      </c>
      <c r="I36" s="10">
        <f>reform_curr!J33/1000</f>
        <v>511.71159972453103</v>
      </c>
      <c r="K36" s="10">
        <f>reform_new4!E33/1000</f>
        <v>205.64645983818102</v>
      </c>
      <c r="L36" s="10">
        <f>reform_new4!F33/1000</f>
        <v>209.759388037413</v>
      </c>
      <c r="M36" s="10">
        <f>reform_new4!G33/1000</f>
        <v>415.40585847091597</v>
      </c>
      <c r="O36" s="10">
        <f t="shared" si="0"/>
        <v>96.305741253615054</v>
      </c>
      <c r="P36" s="10">
        <f>O36/(reform_curr!$C33+reform_curr!$D33)*1000</f>
        <v>189.57823081420287</v>
      </c>
      <c r="Q36" s="10">
        <f>O36/reform_curr!$E33*1000</f>
        <v>131.9256729501576</v>
      </c>
    </row>
    <row r="37" spans="1:17" ht="20" customHeight="1">
      <c r="A37" s="5">
        <f>reform_curr!A34</f>
        <v>40</v>
      </c>
      <c r="B37" s="5" t="str">
        <f>reform_curr!B34</f>
        <v>Trüllikon</v>
      </c>
      <c r="C37" s="10">
        <f>reform_curr!G34/1000</f>
        <v>249069.74332280498</v>
      </c>
      <c r="D37" s="10">
        <f>C37/(reform_curr!C34+reform_curr!D34)*1000</f>
        <v>444767.39879072318</v>
      </c>
      <c r="E37" s="10">
        <f>C37/reform_curr!$E34*1000</f>
        <v>307493.51027506788</v>
      </c>
      <c r="G37" s="10">
        <f>reform_curr!H34/1000</f>
        <v>264.33462875091999</v>
      </c>
      <c r="H37" s="10">
        <f>reform_curr!I34/1000</f>
        <v>301.34147745937099</v>
      </c>
      <c r="I37" s="10">
        <f>reform_curr!J34/1000</f>
        <v>565.67610917806599</v>
      </c>
      <c r="K37" s="10">
        <f>reform_new4!E34/1000</f>
        <v>203.864333085537</v>
      </c>
      <c r="L37" s="10">
        <f>reform_new4!F34/1000</f>
        <v>232.40533947432002</v>
      </c>
      <c r="M37" s="10">
        <f>reform_new4!G34/1000</f>
        <v>436.26967002916302</v>
      </c>
      <c r="O37" s="10">
        <f t="shared" si="0"/>
        <v>129.40643914890296</v>
      </c>
      <c r="P37" s="10">
        <f>O37/(reform_curr!$C34+reform_curr!$D34)*1000</f>
        <v>231.08292705161244</v>
      </c>
      <c r="Q37" s="10">
        <f>O37/reform_curr!$E34*1000</f>
        <v>159.76103598629996</v>
      </c>
    </row>
    <row r="38" spans="1:17" ht="20" customHeight="1">
      <c r="A38" s="5">
        <f>reform_curr!A35</f>
        <v>41</v>
      </c>
      <c r="B38" s="5" t="str">
        <f>reform_curr!B35</f>
        <v>Truttikon</v>
      </c>
      <c r="C38" s="10">
        <f>reform_curr!G35/1000</f>
        <v>99664</v>
      </c>
      <c r="D38" s="10">
        <f>C38/(reform_curr!C35+reform_curr!D35)*1000</f>
        <v>392377.95275590551</v>
      </c>
      <c r="E38" s="10">
        <f>C38/reform_curr!$E35*1000</f>
        <v>265063.82978723408</v>
      </c>
      <c r="G38" s="10">
        <f>reform_curr!H35/1000</f>
        <v>103.04048052859301</v>
      </c>
      <c r="H38" s="10">
        <f>reform_curr!I35/1000</f>
        <v>123.648577265143</v>
      </c>
      <c r="I38" s="10">
        <f>reform_curr!J35/1000</f>
        <v>226.689057946085</v>
      </c>
      <c r="K38" s="10">
        <f>reform_new4!E35/1000</f>
        <v>79.135819987505599</v>
      </c>
      <c r="L38" s="10">
        <f>reform_new4!F35/1000</f>
        <v>94.962982746541499</v>
      </c>
      <c r="M38" s="10">
        <f>reform_new4!G35/1000</f>
        <v>174.098801989197</v>
      </c>
      <c r="O38" s="10">
        <f t="shared" si="0"/>
        <v>52.590255956888001</v>
      </c>
      <c r="P38" s="10">
        <f>O38/(reform_curr!$C35+reform_curr!$D35)*1000</f>
        <v>207.04825179877164</v>
      </c>
      <c r="Q38" s="10">
        <f>O38/reform_curr!$E35*1000</f>
        <v>139.86770201300001</v>
      </c>
    </row>
    <row r="39" spans="1:17" ht="20" customHeight="1">
      <c r="A39" s="5">
        <f>reform_curr!A36</f>
        <v>43</v>
      </c>
      <c r="B39" s="5" t="str">
        <f>reform_curr!B36</f>
        <v>Volken</v>
      </c>
      <c r="C39" s="10">
        <f>reform_curr!G36/1000</f>
        <v>71136.89</v>
      </c>
      <c r="D39" s="10">
        <f>C39/(reform_curr!C36+reform_curr!D36)*1000</f>
        <v>413586.56976744183</v>
      </c>
      <c r="E39" s="10">
        <f>C39/reform_curr!$E36*1000</f>
        <v>282289.24603174604</v>
      </c>
      <c r="G39" s="10">
        <f>reform_curr!H36/1000</f>
        <v>93.543407637596104</v>
      </c>
      <c r="H39" s="10">
        <f>reform_curr!I36/1000</f>
        <v>103.83318212640199</v>
      </c>
      <c r="I39" s="10">
        <f>reform_curr!J36/1000</f>
        <v>197.37659385633398</v>
      </c>
      <c r="K39" s="10">
        <f>reform_new4!E36/1000</f>
        <v>76.669277300596193</v>
      </c>
      <c r="L39" s="10">
        <f>reform_new4!F36/1000</f>
        <v>85.102897395849197</v>
      </c>
      <c r="M39" s="10">
        <f>reform_new4!G36/1000</f>
        <v>161.772170595407</v>
      </c>
      <c r="O39" s="10">
        <f t="shared" si="0"/>
        <v>35.604423260926978</v>
      </c>
      <c r="P39" s="10">
        <f>O39/(reform_curr!$C36+reform_curr!$D36)*1000</f>
        <v>207.0024608193429</v>
      </c>
      <c r="Q39" s="10">
        <f>O39/reform_curr!$E36*1000</f>
        <v>141.28739389256737</v>
      </c>
    </row>
    <row r="40" spans="1:17" ht="20" customHeight="1">
      <c r="A40" s="5">
        <f>reform_curr!A37</f>
        <v>51</v>
      </c>
      <c r="B40" s="5" t="str">
        <f>reform_curr!B37</f>
        <v>Bachenbülach</v>
      </c>
      <c r="C40" s="10">
        <f>reform_curr!G37/1000</f>
        <v>734931.19949472498</v>
      </c>
      <c r="D40" s="10">
        <f>C40/(reform_curr!C37+reform_curr!D37)*1000</f>
        <v>326781.32480868162</v>
      </c>
      <c r="E40" s="10">
        <f>C40/reform_curr!$E37*1000</f>
        <v>228950.52943760902</v>
      </c>
      <c r="G40" s="10">
        <f>reform_curr!H37/1000</f>
        <v>867.21353068677297</v>
      </c>
      <c r="H40" s="10">
        <f>reform_curr!I37/1000</f>
        <v>919.24634222963402</v>
      </c>
      <c r="I40" s="10">
        <f>reform_curr!J37/1000</f>
        <v>1786.4598641689402</v>
      </c>
      <c r="K40" s="10">
        <f>reform_new4!E37/1000</f>
        <v>691.20468875928202</v>
      </c>
      <c r="L40" s="10">
        <f>reform_new4!F37/1000</f>
        <v>732.67697219311697</v>
      </c>
      <c r="M40" s="10">
        <f>reform_new4!G37/1000</f>
        <v>1423.8816682685099</v>
      </c>
      <c r="O40" s="10">
        <f t="shared" si="0"/>
        <v>362.57819590043027</v>
      </c>
      <c r="P40" s="10">
        <f>O40/(reform_curr!$C37+reform_curr!$D37)*1000</f>
        <v>161.21751707444653</v>
      </c>
      <c r="Q40" s="10">
        <f>O40/reform_curr!$E37*1000</f>
        <v>112.9527090032493</v>
      </c>
    </row>
    <row r="41" spans="1:17" ht="20" customHeight="1">
      <c r="A41" s="5">
        <f>reform_curr!A38</f>
        <v>52</v>
      </c>
      <c r="B41" s="5" t="str">
        <f>reform_curr!B38</f>
        <v>Bassersdorf</v>
      </c>
      <c r="C41" s="10">
        <f>reform_curr!G38/1000</f>
        <v>2073574.561</v>
      </c>
      <c r="D41" s="10">
        <f>C41/(reform_curr!C38+reform_curr!D38)*1000</f>
        <v>328721.39521242864</v>
      </c>
      <c r="E41" s="10">
        <f>C41/reform_curr!$E38*1000</f>
        <v>230525.24302390218</v>
      </c>
      <c r="G41" s="10">
        <f>reform_curr!H38/1000</f>
        <v>2521.57163446104</v>
      </c>
      <c r="H41" s="10">
        <f>reform_curr!I38/1000</f>
        <v>2748.5130779477304</v>
      </c>
      <c r="I41" s="10">
        <f>reform_curr!J38/1000</f>
        <v>5270.0847094278906</v>
      </c>
      <c r="K41" s="10">
        <f>reform_new4!E38/1000</f>
        <v>2029.4268246836002</v>
      </c>
      <c r="L41" s="10">
        <f>reform_new4!F38/1000</f>
        <v>2212.07524280899</v>
      </c>
      <c r="M41" s="10">
        <f>reform_new4!G38/1000</f>
        <v>4241.50206459319</v>
      </c>
      <c r="O41" s="10">
        <f t="shared" si="0"/>
        <v>1028.5826448347007</v>
      </c>
      <c r="P41" s="10">
        <f>O41/(reform_curr!$C38+reform_curr!$D38)*1000</f>
        <v>163.06002613105591</v>
      </c>
      <c r="Q41" s="10">
        <f>O41/reform_curr!$E38*1000</f>
        <v>114.35048858640363</v>
      </c>
    </row>
    <row r="42" spans="1:17" ht="20" customHeight="1">
      <c r="A42" s="5">
        <f>reform_curr!A39</f>
        <v>53</v>
      </c>
      <c r="B42" s="5" t="str">
        <f>reform_curr!B39</f>
        <v>Bülach</v>
      </c>
      <c r="C42" s="10">
        <f>reform_curr!G39/1000</f>
        <v>3068173.9560251799</v>
      </c>
      <c r="D42" s="10">
        <f>C42/(reform_curr!C39+reform_curr!D39)*1000</f>
        <v>280352.15241458151</v>
      </c>
      <c r="E42" s="10">
        <f>C42/reform_curr!$E39*1000</f>
        <v>199933.13932133323</v>
      </c>
      <c r="G42" s="10">
        <f>reform_curr!H39/1000</f>
        <v>3689.7792535829503</v>
      </c>
      <c r="H42" s="10">
        <f>reform_curr!I39/1000</f>
        <v>4058.7571751216597</v>
      </c>
      <c r="I42" s="10">
        <f>reform_curr!J39/1000</f>
        <v>7748.5364216383396</v>
      </c>
      <c r="K42" s="10">
        <f>reform_new4!E39/1000</f>
        <v>2970.35018067803</v>
      </c>
      <c r="L42" s="10">
        <f>reform_new4!F39/1000</f>
        <v>3267.3851944087901</v>
      </c>
      <c r="M42" s="10">
        <f>reform_new4!G39/1000</f>
        <v>6237.7353643301803</v>
      </c>
      <c r="O42" s="10">
        <f t="shared" si="0"/>
        <v>1510.8010573081592</v>
      </c>
      <c r="P42" s="10">
        <f>O42/(reform_curr!$C39+reform_curr!$D39)*1000</f>
        <v>138.04834222479525</v>
      </c>
      <c r="Q42" s="10">
        <f>O42/reform_curr!$E39*1000</f>
        <v>98.449176157184894</v>
      </c>
    </row>
    <row r="43" spans="1:17" ht="20" customHeight="1">
      <c r="A43" s="5">
        <f>reform_curr!A40</f>
        <v>54</v>
      </c>
      <c r="B43" s="5" t="str">
        <f>reform_curr!B40</f>
        <v>Dietlikon</v>
      </c>
      <c r="C43" s="10">
        <f>reform_curr!G40/1000</f>
        <v>1707143.26660281</v>
      </c>
      <c r="D43" s="10">
        <f>C43/(reform_curr!C40+reform_curr!D40)*1000</f>
        <v>399799.35986014287</v>
      </c>
      <c r="E43" s="10">
        <f>C43/reform_curr!$E40*1000</f>
        <v>283296.26063770498</v>
      </c>
      <c r="G43" s="10">
        <f>reform_curr!H40/1000</f>
        <v>2258.9077027948497</v>
      </c>
      <c r="H43" s="10">
        <f>reform_curr!I40/1000</f>
        <v>2078.1950855062601</v>
      </c>
      <c r="I43" s="10">
        <f>reform_curr!J40/1000</f>
        <v>4337.1027923981501</v>
      </c>
      <c r="K43" s="10">
        <f>reform_new4!E40/1000</f>
        <v>1843.5905775000599</v>
      </c>
      <c r="L43" s="10">
        <f>reform_new4!F40/1000</f>
        <v>1696.1033348363101</v>
      </c>
      <c r="M43" s="10">
        <f>reform_new4!G40/1000</f>
        <v>3539.6939262818601</v>
      </c>
      <c r="O43" s="10">
        <f t="shared" si="0"/>
        <v>797.40886611629003</v>
      </c>
      <c r="P43" s="10">
        <f>O43/(reform_curr!$C40+reform_curr!$D40)*1000</f>
        <v>186.74680705299531</v>
      </c>
      <c r="Q43" s="10">
        <f>O43/reform_curr!$E40*1000</f>
        <v>132.32805610957351</v>
      </c>
    </row>
    <row r="44" spans="1:17" ht="20" customHeight="1">
      <c r="A44" s="5">
        <f>reform_curr!A41</f>
        <v>55</v>
      </c>
      <c r="B44" s="5" t="str">
        <f>reform_curr!B41</f>
        <v>Eglisau</v>
      </c>
      <c r="C44" s="10">
        <f>reform_curr!G41/1000</f>
        <v>1069592.2606448</v>
      </c>
      <c r="D44" s="10">
        <f>C44/(reform_curr!C41+reform_curr!D41)*1000</f>
        <v>413129.49426218623</v>
      </c>
      <c r="E44" s="10">
        <f>C44/reform_curr!$E41*1000</f>
        <v>281768.24569146469</v>
      </c>
      <c r="G44" s="10">
        <f>reform_curr!H41/1000</f>
        <v>1395.93208635872</v>
      </c>
      <c r="H44" s="10">
        <f>reform_curr!I41/1000</f>
        <v>1577.40325635319</v>
      </c>
      <c r="I44" s="10">
        <f>reform_curr!J41/1000</f>
        <v>2973.3353600487699</v>
      </c>
      <c r="K44" s="10">
        <f>reform_new4!E41/1000</f>
        <v>1138.34119661048</v>
      </c>
      <c r="L44" s="10">
        <f>reform_new4!F41/1000</f>
        <v>1286.3255464874201</v>
      </c>
      <c r="M44" s="10">
        <f>reform_new4!G41/1000</f>
        <v>2424.6667230965204</v>
      </c>
      <c r="O44" s="10">
        <f t="shared" si="0"/>
        <v>548.66863695224947</v>
      </c>
      <c r="P44" s="10">
        <f>O44/(reform_curr!$C41+reform_curr!$D41)*1000</f>
        <v>211.9229961190612</v>
      </c>
      <c r="Q44" s="10">
        <f>O44/reform_curr!$E41*1000</f>
        <v>144.53862933410156</v>
      </c>
    </row>
    <row r="45" spans="1:17" ht="20" customHeight="1">
      <c r="A45" s="5">
        <f>reform_curr!A42</f>
        <v>56</v>
      </c>
      <c r="B45" s="5" t="str">
        <f>reform_curr!B42</f>
        <v>Embrach</v>
      </c>
      <c r="C45" s="10">
        <f>reform_curr!G42/1000</f>
        <v>1441037.5205903</v>
      </c>
      <c r="D45" s="10">
        <f>C45/(reform_curr!C42+reform_curr!D42)*1000</f>
        <v>285240.99774154794</v>
      </c>
      <c r="E45" s="10">
        <f>C45/reform_curr!$E42*1000</f>
        <v>200366.7297817436</v>
      </c>
      <c r="G45" s="10">
        <f>reform_curr!H42/1000</f>
        <v>1757.7387131225398</v>
      </c>
      <c r="H45" s="10">
        <f>reform_curr!I42/1000</f>
        <v>2074.13167425751</v>
      </c>
      <c r="I45" s="10">
        <f>reform_curr!J42/1000</f>
        <v>3831.87038380682</v>
      </c>
      <c r="K45" s="10">
        <f>reform_new4!E42/1000</f>
        <v>1418.6928056889701</v>
      </c>
      <c r="L45" s="10">
        <f>reform_new4!F42/1000</f>
        <v>1674.0575098649001</v>
      </c>
      <c r="M45" s="10">
        <f>reform_new4!G42/1000</f>
        <v>3092.7503231676201</v>
      </c>
      <c r="O45" s="10">
        <f t="shared" si="0"/>
        <v>739.12006063919989</v>
      </c>
      <c r="P45" s="10">
        <f>O45/(reform_curr!$C42+reform_curr!$D42)*1000</f>
        <v>146.30246647648454</v>
      </c>
      <c r="Q45" s="10">
        <f>O45/reform_curr!$E42*1000</f>
        <v>102.76975259165738</v>
      </c>
    </row>
    <row r="46" spans="1:17" ht="20" customHeight="1">
      <c r="A46" s="5">
        <f>reform_curr!A43</f>
        <v>57</v>
      </c>
      <c r="B46" s="5" t="str">
        <f>reform_curr!B43</f>
        <v>Freienstein-Teufen</v>
      </c>
      <c r="C46" s="10">
        <f>reform_curr!G43/1000</f>
        <v>536893.67799999996</v>
      </c>
      <c r="D46" s="10">
        <f>C46/(reform_curr!C43+reform_curr!D43)*1000</f>
        <v>400666.92388059699</v>
      </c>
      <c r="E46" s="10">
        <f>C46/reform_curr!$E43*1000</f>
        <v>277034.92156862747</v>
      </c>
      <c r="G46" s="10">
        <f>reform_curr!H43/1000</f>
        <v>622.3929738132349</v>
      </c>
      <c r="H46" s="10">
        <f>reform_curr!I43/1000</f>
        <v>616.16903970274291</v>
      </c>
      <c r="I46" s="10">
        <f>reform_curr!J43/1000</f>
        <v>1238.5620215840299</v>
      </c>
      <c r="K46" s="10">
        <f>reform_new4!E43/1000</f>
        <v>493.00446955040098</v>
      </c>
      <c r="L46" s="10">
        <f>reform_new4!F43/1000</f>
        <v>488.07442757818103</v>
      </c>
      <c r="M46" s="10">
        <f>reform_new4!G43/1000</f>
        <v>981.07889318579396</v>
      </c>
      <c r="O46" s="10">
        <f t="shared" si="0"/>
        <v>257.48312839823598</v>
      </c>
      <c r="P46" s="10">
        <f>O46/(reform_curr!$C43+reform_curr!$D43)*1000</f>
        <v>192.15158835689252</v>
      </c>
      <c r="Q46" s="10">
        <f>O46/reform_curr!$E43*1000</f>
        <v>132.8602313716388</v>
      </c>
    </row>
    <row r="47" spans="1:17" ht="20" customHeight="1">
      <c r="A47" s="5">
        <f>reform_curr!A44</f>
        <v>58</v>
      </c>
      <c r="B47" s="5" t="str">
        <f>reform_curr!B44</f>
        <v>Glattfelden</v>
      </c>
      <c r="C47" s="10">
        <f>reform_curr!G44/1000</f>
        <v>815620.78303357691</v>
      </c>
      <c r="D47" s="10">
        <f>C47/(reform_curr!C44+reform_curr!D44)*1000</f>
        <v>300412.81143041502</v>
      </c>
      <c r="E47" s="10">
        <f>C47/reform_curr!$E44*1000</f>
        <v>209779.00798188709</v>
      </c>
      <c r="G47" s="10">
        <f>reform_curr!H44/1000</f>
        <v>1015.2268964805301</v>
      </c>
      <c r="H47" s="10">
        <f>reform_curr!I44/1000</f>
        <v>1167.5109415228299</v>
      </c>
      <c r="I47" s="10">
        <f>reform_curr!J44/1000</f>
        <v>2182.7378703364702</v>
      </c>
      <c r="K47" s="10">
        <f>reform_new4!E44/1000</f>
        <v>826.30294751502799</v>
      </c>
      <c r="L47" s="10">
        <f>reform_new4!F44/1000</f>
        <v>950.24838143446402</v>
      </c>
      <c r="M47" s="10">
        <f>reform_new4!G44/1000</f>
        <v>1776.5512941529</v>
      </c>
      <c r="O47" s="10">
        <f t="shared" si="0"/>
        <v>406.1865761835702</v>
      </c>
      <c r="P47" s="10">
        <f>O47/(reform_curr!$C44+reform_curr!$D44)*1000</f>
        <v>149.60831535306454</v>
      </c>
      <c r="Q47" s="10">
        <f>O47/reform_curr!$E44*1000</f>
        <v>104.47185601429275</v>
      </c>
    </row>
    <row r="48" spans="1:17" ht="20" customHeight="1">
      <c r="A48" s="5">
        <f>reform_curr!A45</f>
        <v>59</v>
      </c>
      <c r="B48" s="5" t="str">
        <f>reform_curr!B45</f>
        <v>Hochfelden</v>
      </c>
      <c r="C48" s="10">
        <f>reform_curr!G45/1000</f>
        <v>402157.29700000002</v>
      </c>
      <c r="D48" s="10">
        <f>C48/(reform_curr!C45+reform_curr!D45)*1000</f>
        <v>393500.29060665367</v>
      </c>
      <c r="E48" s="10">
        <f>C48/reform_curr!$E45*1000</f>
        <v>266505.82968853548</v>
      </c>
      <c r="G48" s="10">
        <f>reform_curr!H45/1000</f>
        <v>502.14687437915802</v>
      </c>
      <c r="H48" s="10">
        <f>reform_curr!I45/1000</f>
        <v>582.49038183694995</v>
      </c>
      <c r="I48" s="10">
        <f>reform_curr!J45/1000</f>
        <v>1084.6372524282899</v>
      </c>
      <c r="K48" s="10">
        <f>reform_new4!E45/1000</f>
        <v>406.626022726364</v>
      </c>
      <c r="L48" s="10">
        <f>reform_new4!F45/1000</f>
        <v>471.686186952985</v>
      </c>
      <c r="M48" s="10">
        <f>reform_new4!G45/1000</f>
        <v>878.31219418610601</v>
      </c>
      <c r="O48" s="10">
        <f t="shared" si="0"/>
        <v>206.3250582421839</v>
      </c>
      <c r="P48" s="10">
        <f>O48/(reform_curr!$C45+reform_curr!$D45)*1000</f>
        <v>201.88361863227388</v>
      </c>
      <c r="Q48" s="10">
        <f>O48/reform_curr!$E45*1000</f>
        <v>136.72966086294494</v>
      </c>
    </row>
    <row r="49" spans="1:17" ht="20" customHeight="1">
      <c r="A49" s="5">
        <f>reform_curr!A46</f>
        <v>60</v>
      </c>
      <c r="B49" s="5" t="str">
        <f>reform_curr!B46</f>
        <v>Höri</v>
      </c>
      <c r="C49" s="10">
        <f>reform_curr!G46/1000</f>
        <v>340765.93992655596</v>
      </c>
      <c r="D49" s="10">
        <f>C49/(reform_curr!C46+reform_curr!D46)*1000</f>
        <v>243230.50672844824</v>
      </c>
      <c r="E49" s="10">
        <f>C49/reform_curr!$E46*1000</f>
        <v>168696.00986463166</v>
      </c>
      <c r="G49" s="10">
        <f>reform_curr!H46/1000</f>
        <v>367.63039228853501</v>
      </c>
      <c r="H49" s="10">
        <f>reform_curr!I46/1000</f>
        <v>430.12755629593102</v>
      </c>
      <c r="I49" s="10">
        <f>reform_curr!J46/1000</f>
        <v>797.75794497478</v>
      </c>
      <c r="K49" s="10">
        <f>reform_new4!E46/1000</f>
        <v>288.86053610324802</v>
      </c>
      <c r="L49" s="10">
        <f>reform_new4!F46/1000</f>
        <v>337.96682963654399</v>
      </c>
      <c r="M49" s="10">
        <f>reform_new4!G46/1000</f>
        <v>626.82736359715409</v>
      </c>
      <c r="O49" s="10">
        <f t="shared" si="0"/>
        <v>170.93058137762591</v>
      </c>
      <c r="P49" s="10">
        <f>O49/(reform_curr!$C46+reform_curr!$D46)*1000</f>
        <v>122.00612518031828</v>
      </c>
      <c r="Q49" s="10">
        <f>O49/reform_curr!$E46*1000</f>
        <v>84.619099691894021</v>
      </c>
    </row>
    <row r="50" spans="1:17" ht="20" customHeight="1">
      <c r="A50" s="5">
        <f>reform_curr!A47</f>
        <v>61</v>
      </c>
      <c r="B50" s="5" t="str">
        <f>reform_curr!B47</f>
        <v>Hüntwangen</v>
      </c>
      <c r="C50" s="10">
        <f>reform_curr!G47/1000</f>
        <v>236044</v>
      </c>
      <c r="D50" s="10">
        <f>C50/(reform_curr!C47+reform_curr!D47)*1000</f>
        <v>442859.28705440898</v>
      </c>
      <c r="E50" s="10">
        <f>C50/reform_curr!$E47*1000</f>
        <v>301461.04725415068</v>
      </c>
      <c r="G50" s="10">
        <f>reform_curr!H47/1000</f>
        <v>258.21490553045203</v>
      </c>
      <c r="H50" s="10">
        <f>reform_curr!I47/1000</f>
        <v>268.54350041651702</v>
      </c>
      <c r="I50" s="10">
        <f>reform_curr!J47/1000</f>
        <v>526.75840076684904</v>
      </c>
      <c r="K50" s="10">
        <f>reform_new4!E47/1000</f>
        <v>200.50812087750401</v>
      </c>
      <c r="L50" s="10">
        <f>reform_new4!F47/1000</f>
        <v>208.52844698333701</v>
      </c>
      <c r="M50" s="10">
        <f>reform_new4!G47/1000</f>
        <v>409.03656815028097</v>
      </c>
      <c r="O50" s="10">
        <f t="shared" si="0"/>
        <v>117.72183261656807</v>
      </c>
      <c r="P50" s="10">
        <f>O50/(reform_curr!$C47+reform_curr!$D47)*1000</f>
        <v>220.86647770463054</v>
      </c>
      <c r="Q50" s="10">
        <f>O50/reform_curr!$E47*1000</f>
        <v>150.34716809267954</v>
      </c>
    </row>
    <row r="51" spans="1:17" ht="20" customHeight="1">
      <c r="A51" s="5">
        <f>reform_curr!A48</f>
        <v>62</v>
      </c>
      <c r="B51" s="5" t="str">
        <f>reform_curr!B48</f>
        <v>Kloten</v>
      </c>
      <c r="C51" s="10">
        <f>reform_curr!G48/1000</f>
        <v>2708720.5017679501</v>
      </c>
      <c r="D51" s="10">
        <f>C51/(reform_curr!C48+reform_curr!D48)*1000</f>
        <v>254244.4623397738</v>
      </c>
      <c r="E51" s="10">
        <f>C51/reform_curr!$E48*1000</f>
        <v>186038.49600054603</v>
      </c>
      <c r="G51" s="10">
        <f>reform_curr!H48/1000</f>
        <v>3628.8848998980602</v>
      </c>
      <c r="H51" s="10">
        <f>reform_curr!I48/1000</f>
        <v>3737.7514596769201</v>
      </c>
      <c r="I51" s="10">
        <f>reform_curr!J48/1000</f>
        <v>7366.6363892061099</v>
      </c>
      <c r="K51" s="10">
        <f>reform_new4!E48/1000</f>
        <v>2994.0712672086302</v>
      </c>
      <c r="L51" s="10">
        <f>reform_new4!F48/1000</f>
        <v>3083.8934111244998</v>
      </c>
      <c r="M51" s="10">
        <f>reform_new4!G48/1000</f>
        <v>6077.9646835434105</v>
      </c>
      <c r="O51" s="10">
        <f t="shared" si="0"/>
        <v>1288.6717056626994</v>
      </c>
      <c r="P51" s="10">
        <f>O51/(reform_curr!$C48+reform_curr!$D48)*1000</f>
        <v>120.95660837832733</v>
      </c>
      <c r="Q51" s="10">
        <f>O51/reform_curr!$E48*1000</f>
        <v>88.507672092218371</v>
      </c>
    </row>
    <row r="52" spans="1:17" ht="20" customHeight="1">
      <c r="A52" s="5">
        <f>reform_curr!A49</f>
        <v>63</v>
      </c>
      <c r="B52" s="5" t="str">
        <f>reform_curr!B49</f>
        <v>Lufingen</v>
      </c>
      <c r="C52" s="10">
        <f>reform_curr!G49/1000</f>
        <v>522919.09053676401</v>
      </c>
      <c r="D52" s="10">
        <f>C52/(reform_curr!C49+reform_curr!D49)*1000</f>
        <v>438322.7917324091</v>
      </c>
      <c r="E52" s="10">
        <f>C52/reform_curr!$E49*1000</f>
        <v>297113.11962316139</v>
      </c>
      <c r="G52" s="10">
        <f>reform_curr!H49/1000</f>
        <v>659.65733011379803</v>
      </c>
      <c r="H52" s="10">
        <f>reform_curr!I49/1000</f>
        <v>587.09502283590996</v>
      </c>
      <c r="I52" s="10">
        <f>reform_curr!J49/1000</f>
        <v>1246.7523544599401</v>
      </c>
      <c r="K52" s="10">
        <f>reform_new4!E49/1000</f>
        <v>533.08386172136591</v>
      </c>
      <c r="L52" s="10">
        <f>reform_new4!F49/1000</f>
        <v>474.44463857585902</v>
      </c>
      <c r="M52" s="10">
        <f>reform_new4!G49/1000</f>
        <v>1007.52849079194</v>
      </c>
      <c r="O52" s="10">
        <f t="shared" si="0"/>
        <v>239.22386366800004</v>
      </c>
      <c r="P52" s="10">
        <f>O52/(reform_curr!$C49+reform_curr!$D49)*1000</f>
        <v>200.52293685498745</v>
      </c>
      <c r="Q52" s="10">
        <f>O52/reform_curr!$E49*1000</f>
        <v>135.92264981136364</v>
      </c>
    </row>
    <row r="53" spans="1:17" ht="20" customHeight="1">
      <c r="A53" s="5">
        <f>reform_curr!A50</f>
        <v>64</v>
      </c>
      <c r="B53" s="5" t="str">
        <f>reform_curr!B50</f>
        <v>Nürensdorf</v>
      </c>
      <c r="C53" s="10">
        <f>reform_curr!G50/1000</f>
        <v>1874383.6674157099</v>
      </c>
      <c r="D53" s="10">
        <f>C53/(reform_curr!C50+reform_curr!D50)*1000</f>
        <v>586845.23087530059</v>
      </c>
      <c r="E53" s="10">
        <f>C53/reform_curr!$E50*1000</f>
        <v>413497.38967917708</v>
      </c>
      <c r="G53" s="10">
        <f>reform_curr!H50/1000</f>
        <v>2967.58850627847</v>
      </c>
      <c r="H53" s="10">
        <f>reform_curr!I50/1000</f>
        <v>2670.8296545052999</v>
      </c>
      <c r="I53" s="10">
        <f>reform_curr!J50/1000</f>
        <v>5638.4181958196496</v>
      </c>
      <c r="K53" s="10">
        <f>reform_new4!E50/1000</f>
        <v>2501.14777350963</v>
      </c>
      <c r="L53" s="10">
        <f>reform_new4!F50/1000</f>
        <v>2251.0329985820899</v>
      </c>
      <c r="M53" s="10">
        <f>reform_new4!G50/1000</f>
        <v>4752.1807383146497</v>
      </c>
      <c r="O53" s="10">
        <f t="shared" si="0"/>
        <v>886.23745750499984</v>
      </c>
      <c r="P53" s="10">
        <f>O53/(reform_curr!$C50+reform_curr!$D50)*1000</f>
        <v>277.46946070914208</v>
      </c>
      <c r="Q53" s="10">
        <f>O53/reform_curr!$E50*1000</f>
        <v>195.50793238583717</v>
      </c>
    </row>
    <row r="54" spans="1:17" ht="20" customHeight="1">
      <c r="A54" s="5">
        <f>reform_curr!A51</f>
        <v>65</v>
      </c>
      <c r="B54" s="5" t="str">
        <f>reform_curr!B51</f>
        <v>Oberembrach</v>
      </c>
      <c r="C54" s="10">
        <f>reform_curr!G51/1000</f>
        <v>231336.98597384899</v>
      </c>
      <c r="D54" s="10">
        <f>C54/(reform_curr!C51+reform_curr!D51)*1000</f>
        <v>379863.68797019537</v>
      </c>
      <c r="E54" s="10">
        <f>C54/reform_curr!$E51*1000</f>
        <v>268684.07197891868</v>
      </c>
      <c r="G54" s="10">
        <f>reform_curr!H51/1000</f>
        <v>238.74670927819602</v>
      </c>
      <c r="H54" s="10">
        <f>reform_curr!I51/1000</f>
        <v>279.33364866854197</v>
      </c>
      <c r="I54" s="10">
        <f>reform_curr!J51/1000</f>
        <v>518.08035606430406</v>
      </c>
      <c r="K54" s="10">
        <f>reform_new4!E51/1000</f>
        <v>182.75620613861</v>
      </c>
      <c r="L54" s="10">
        <f>reform_new4!F51/1000</f>
        <v>213.82476042780198</v>
      </c>
      <c r="M54" s="10">
        <f>reform_new4!G51/1000</f>
        <v>396.58096758341702</v>
      </c>
      <c r="O54" s="10">
        <f t="shared" si="0"/>
        <v>121.49938848088703</v>
      </c>
      <c r="P54" s="10">
        <f>O54/(reform_curr!$C51+reform_curr!$D51)*1000</f>
        <v>199.50638502608709</v>
      </c>
      <c r="Q54" s="10">
        <f>O54/reform_curr!$E51*1000</f>
        <v>141.11427233552502</v>
      </c>
    </row>
    <row r="55" spans="1:17" ht="20" customHeight="1">
      <c r="A55" s="5">
        <f>reform_curr!A52</f>
        <v>66</v>
      </c>
      <c r="B55" s="5" t="str">
        <f>reform_curr!B52</f>
        <v>Opfikon</v>
      </c>
      <c r="C55" s="10">
        <f>reform_curr!G52/1000</f>
        <v>2202460.6644815798</v>
      </c>
      <c r="D55" s="10">
        <f>C55/(reform_curr!C52+reform_curr!D52)*1000</f>
        <v>216309.23831089961</v>
      </c>
      <c r="E55" s="10">
        <f>C55/reform_curr!$E52*1000</f>
        <v>158793.12649470655</v>
      </c>
      <c r="G55" s="10">
        <f>reform_curr!H52/1000</f>
        <v>2903.5095848418696</v>
      </c>
      <c r="H55" s="10">
        <f>reform_curr!I52/1000</f>
        <v>2729.2990034752502</v>
      </c>
      <c r="I55" s="10">
        <f>reform_curr!J52/1000</f>
        <v>5632.8086084631004</v>
      </c>
      <c r="K55" s="10">
        <f>reform_new4!E52/1000</f>
        <v>2392.0127188561296</v>
      </c>
      <c r="L55" s="10">
        <f>reform_new4!F52/1000</f>
        <v>2248.4919564033798</v>
      </c>
      <c r="M55" s="10">
        <f>reform_new4!G52/1000</f>
        <v>4640.5046779707</v>
      </c>
      <c r="O55" s="10">
        <f t="shared" si="0"/>
        <v>992.30393049240047</v>
      </c>
      <c r="P55" s="10">
        <f>O55/(reform_curr!$C52+reform_curr!$D52)*1000</f>
        <v>97.456681446906344</v>
      </c>
      <c r="Q55" s="10">
        <f>O55/reform_curr!$E52*1000</f>
        <v>71.543181722595563</v>
      </c>
    </row>
    <row r="56" spans="1:17" ht="20" customHeight="1">
      <c r="A56" s="5">
        <f>reform_curr!A53</f>
        <v>67</v>
      </c>
      <c r="B56" s="5" t="str">
        <f>reform_curr!B53</f>
        <v>Rafz</v>
      </c>
      <c r="C56" s="10">
        <f>reform_curr!G53/1000</f>
        <v>787283.53204577102</v>
      </c>
      <c r="D56" s="10">
        <f>C56/(reform_curr!C53+reform_curr!D53)*1000</f>
        <v>332327.36684076447</v>
      </c>
      <c r="E56" s="10">
        <f>C56/reform_curr!$E53*1000</f>
        <v>228595.68294011932</v>
      </c>
      <c r="G56" s="10">
        <f>reform_curr!H53/1000</f>
        <v>839.35047582852803</v>
      </c>
      <c r="H56" s="10">
        <f>reform_curr!I53/1000</f>
        <v>948.46603744816696</v>
      </c>
      <c r="I56" s="10">
        <f>reform_curr!J53/1000</f>
        <v>1787.8165126695601</v>
      </c>
      <c r="K56" s="10">
        <f>reform_new4!E53/1000</f>
        <v>652.94264415231305</v>
      </c>
      <c r="L56" s="10">
        <f>reform_new4!F53/1000</f>
        <v>737.82518963605094</v>
      </c>
      <c r="M56" s="10">
        <f>reform_new4!G53/1000</f>
        <v>1390.7678407559299</v>
      </c>
      <c r="O56" s="10">
        <f t="shared" si="0"/>
        <v>397.04867191363019</v>
      </c>
      <c r="P56" s="10">
        <f>O56/(reform_curr!$C53+reform_curr!$D53)*1000</f>
        <v>167.60180325607016</v>
      </c>
      <c r="Q56" s="10">
        <f>O56/reform_curr!$E53*1000</f>
        <v>115.28707082277299</v>
      </c>
    </row>
    <row r="57" spans="1:17" ht="20" customHeight="1">
      <c r="A57" s="5">
        <f>reform_curr!A54</f>
        <v>68</v>
      </c>
      <c r="B57" s="5" t="str">
        <f>reform_curr!B54</f>
        <v>Rorbas</v>
      </c>
      <c r="C57" s="10">
        <f>reform_curr!G54/1000</f>
        <v>356525.56454244204</v>
      </c>
      <c r="D57" s="10">
        <f>C57/(reform_curr!C54+reform_curr!D54)*1000</f>
        <v>244866.45916376513</v>
      </c>
      <c r="E57" s="10">
        <f>C57/reform_curr!$E54*1000</f>
        <v>169129.77445087384</v>
      </c>
      <c r="G57" s="10">
        <f>reform_curr!H54/1000</f>
        <v>352.4471247271</v>
      </c>
      <c r="H57" s="10">
        <f>reform_curr!I54/1000</f>
        <v>363.02053785116902</v>
      </c>
      <c r="I57" s="10">
        <f>reform_curr!J54/1000</f>
        <v>715.467663547813</v>
      </c>
      <c r="K57" s="10">
        <f>reform_new4!E54/1000</f>
        <v>270.59040612462098</v>
      </c>
      <c r="L57" s="10">
        <f>reform_new4!F54/1000</f>
        <v>278.70811895301898</v>
      </c>
      <c r="M57" s="10">
        <f>reform_new4!G54/1000</f>
        <v>549.29852566802504</v>
      </c>
      <c r="O57" s="10">
        <f t="shared" si="0"/>
        <v>166.16913787978797</v>
      </c>
      <c r="P57" s="10">
        <f>O57/(reform_curr!$C54+reform_curr!$D54)*1000</f>
        <v>114.12715513721702</v>
      </c>
      <c r="Q57" s="10">
        <f>O57/reform_curr!$E54*1000</f>
        <v>78.827864269349135</v>
      </c>
    </row>
    <row r="58" spans="1:17" ht="20" customHeight="1">
      <c r="A58" s="5">
        <f>reform_curr!A55</f>
        <v>69</v>
      </c>
      <c r="B58" s="5" t="str">
        <f>reform_curr!B55</f>
        <v>Wallisellen</v>
      </c>
      <c r="C58" s="10">
        <f>reform_curr!G55/1000</f>
        <v>3539640.2808884503</v>
      </c>
      <c r="D58" s="10">
        <f>C58/(reform_curr!C55+reform_curr!D55)*1000</f>
        <v>408781.6469440409</v>
      </c>
      <c r="E58" s="10">
        <f>C58/reform_curr!$E55*1000</f>
        <v>295142.18968468689</v>
      </c>
      <c r="G58" s="10">
        <f>reform_curr!H55/1000</f>
        <v>5438.7027206918301</v>
      </c>
      <c r="H58" s="10">
        <f>reform_curr!I55/1000</f>
        <v>5275.5416304833598</v>
      </c>
      <c r="I58" s="10">
        <f>reform_curr!J55/1000</f>
        <v>10714.244347275901</v>
      </c>
      <c r="K58" s="10">
        <f>reform_new4!E55/1000</f>
        <v>4578.58792994748</v>
      </c>
      <c r="L58" s="10">
        <f>reform_new4!F55/1000</f>
        <v>4441.2302937757695</v>
      </c>
      <c r="M58" s="10">
        <f>reform_new4!G55/1000</f>
        <v>9019.8182290754303</v>
      </c>
      <c r="O58" s="10">
        <f t="shared" si="0"/>
        <v>1694.4261182004702</v>
      </c>
      <c r="P58" s="10">
        <f>O58/(reform_curr!$C55+reform_curr!$D55)*1000</f>
        <v>195.68381085581132</v>
      </c>
      <c r="Q58" s="10">
        <f>O58/reform_curr!$E55*1000</f>
        <v>141.28459252901445</v>
      </c>
    </row>
    <row r="59" spans="1:17" ht="20" customHeight="1">
      <c r="A59" s="5">
        <f>reform_curr!A56</f>
        <v>70</v>
      </c>
      <c r="B59" s="5" t="str">
        <f>reform_curr!B56</f>
        <v>Wasterkingen</v>
      </c>
      <c r="C59" s="10">
        <f>reform_curr!G56/1000</f>
        <v>97430.735000000001</v>
      </c>
      <c r="D59" s="10">
        <f>C59/(reform_curr!C56+reform_curr!D56)*1000</f>
        <v>330273.67796610168</v>
      </c>
      <c r="E59" s="10">
        <f>C59/reform_curr!$E56*1000</f>
        <v>225534.10879629629</v>
      </c>
      <c r="G59" s="10">
        <f>reform_curr!H56/1000</f>
        <v>74.64518437862391</v>
      </c>
      <c r="H59" s="10">
        <f>reform_curr!I56/1000</f>
        <v>86.588414101362204</v>
      </c>
      <c r="I59" s="10">
        <f>reform_curr!J56/1000</f>
        <v>161.233598671913</v>
      </c>
      <c r="K59" s="10">
        <f>reform_new4!E56/1000</f>
        <v>51.8627437492609</v>
      </c>
      <c r="L59" s="10">
        <f>reform_new4!F56/1000</f>
        <v>60.160783037781698</v>
      </c>
      <c r="M59" s="10">
        <f>reform_new4!G56/1000</f>
        <v>112.02352680528099</v>
      </c>
      <c r="O59" s="10">
        <f t="shared" si="0"/>
        <v>49.210071866632006</v>
      </c>
      <c r="P59" s="10">
        <f>O59/(reform_curr!$C56+reform_curr!$D56)*1000</f>
        <v>166.81380293773563</v>
      </c>
      <c r="Q59" s="10">
        <f>O59/reform_curr!$E56*1000</f>
        <v>113.91220339498149</v>
      </c>
    </row>
    <row r="60" spans="1:17" ht="20" customHeight="1">
      <c r="A60" s="5">
        <f>reform_curr!A57</f>
        <v>71</v>
      </c>
      <c r="B60" s="5" t="str">
        <f>reform_curr!B57</f>
        <v>Wil (ZH)</v>
      </c>
      <c r="C60" s="10">
        <f>reform_curr!G57/1000</f>
        <v>388012.90552504803</v>
      </c>
      <c r="D60" s="10">
        <f>C60/(reform_curr!C57+reform_curr!D57)*1000</f>
        <v>516661.65848874574</v>
      </c>
      <c r="E60" s="10">
        <f>C60/reform_curr!$E57*1000</f>
        <v>351460.96514950006</v>
      </c>
      <c r="G60" s="10">
        <f>reform_curr!H57/1000</f>
        <v>540.650921508431</v>
      </c>
      <c r="H60" s="10">
        <f>reform_curr!I57/1000</f>
        <v>573.08997545576096</v>
      </c>
      <c r="I60" s="10">
        <f>reform_curr!J57/1000</f>
        <v>1113.74089959812</v>
      </c>
      <c r="K60" s="10">
        <f>reform_new4!E57/1000</f>
        <v>445.02802835047197</v>
      </c>
      <c r="L60" s="10">
        <f>reform_new4!F57/1000</f>
        <v>471.72971221947603</v>
      </c>
      <c r="M60" s="10">
        <f>reform_new4!G57/1000</f>
        <v>916.75774688088802</v>
      </c>
      <c r="O60" s="10">
        <f t="shared" si="0"/>
        <v>196.98315271723197</v>
      </c>
      <c r="P60" s="10">
        <f>O60/(reform_curr!$C57+reform_curr!$D57)*1000</f>
        <v>262.29447765277223</v>
      </c>
      <c r="Q60" s="10">
        <f>O60/reform_curr!$E57*1000</f>
        <v>178.42676876560867</v>
      </c>
    </row>
    <row r="61" spans="1:17" ht="20" customHeight="1">
      <c r="A61" s="5">
        <f>reform_curr!A58</f>
        <v>72</v>
      </c>
      <c r="B61" s="5" t="str">
        <f>reform_curr!B58</f>
        <v>Winkel</v>
      </c>
      <c r="C61" s="10">
        <f>reform_curr!G58/1000</f>
        <v>1840817.5297390101</v>
      </c>
      <c r="D61" s="10">
        <f>C61/(reform_curr!C58+reform_curr!D58)*1000</f>
        <v>685337.87406515633</v>
      </c>
      <c r="E61" s="10">
        <f>C61/reform_curr!$E58*1000</f>
        <v>490753.80691522529</v>
      </c>
      <c r="G61" s="10">
        <f>reform_curr!H58/1000</f>
        <v>3318.1173620590498</v>
      </c>
      <c r="H61" s="10">
        <f>reform_curr!I58/1000</f>
        <v>2521.7692096125697</v>
      </c>
      <c r="I61" s="10">
        <f>reform_curr!J58/1000</f>
        <v>5839.8865534677498</v>
      </c>
      <c r="K61" s="10">
        <f>reform_new4!E58/1000</f>
        <v>2859.2678361399403</v>
      </c>
      <c r="L61" s="10">
        <f>reform_new4!F58/1000</f>
        <v>2173.04355687423</v>
      </c>
      <c r="M61" s="10">
        <f>reform_new4!G58/1000</f>
        <v>5032.3114051246594</v>
      </c>
      <c r="O61" s="10">
        <f t="shared" si="0"/>
        <v>807.5751483430904</v>
      </c>
      <c r="P61" s="10">
        <f>O61/(reform_curr!$C58+reform_curr!$D58)*1000</f>
        <v>300.66088918208879</v>
      </c>
      <c r="Q61" s="10">
        <f>O61/reform_curr!$E58*1000</f>
        <v>215.29596063532136</v>
      </c>
    </row>
    <row r="62" spans="1:17" ht="20" customHeight="1">
      <c r="A62" s="5">
        <f>reform_curr!A59</f>
        <v>81</v>
      </c>
      <c r="B62" s="5" t="str">
        <f>reform_curr!B59</f>
        <v>Bachs</v>
      </c>
      <c r="C62" s="10">
        <f>reform_curr!G59/1000</f>
        <v>125839.550829667</v>
      </c>
      <c r="D62" s="10">
        <f>C62/(reform_curr!C59+reform_curr!D59)*1000</f>
        <v>407247.7373128382</v>
      </c>
      <c r="E62" s="10">
        <f>C62/reform_curr!$E59*1000</f>
        <v>272379.98015079438</v>
      </c>
      <c r="G62" s="10">
        <f>reform_curr!H59/1000</f>
        <v>125.279444320678</v>
      </c>
      <c r="H62" s="10">
        <f>reform_curr!I59/1000</f>
        <v>159.10489437246298</v>
      </c>
      <c r="I62" s="10">
        <f>reform_curr!J59/1000</f>
        <v>284.384337996959</v>
      </c>
      <c r="K62" s="10">
        <f>reform_new4!E59/1000</f>
        <v>94.784938729286111</v>
      </c>
      <c r="L62" s="10">
        <f>reform_new4!F59/1000</f>
        <v>120.37687120151499</v>
      </c>
      <c r="M62" s="10">
        <f>reform_new4!G59/1000</f>
        <v>215.161809622764</v>
      </c>
      <c r="O62" s="10">
        <f t="shared" si="0"/>
        <v>69.222528374195008</v>
      </c>
      <c r="P62" s="10">
        <f>O62/(reform_curr!$C59+reform_curr!$D59)*1000</f>
        <v>224.0211274245793</v>
      </c>
      <c r="Q62" s="10">
        <f>O62/reform_curr!$E59*1000</f>
        <v>149.83231249825761</v>
      </c>
    </row>
    <row r="63" spans="1:17" ht="20" customHeight="1">
      <c r="A63" s="5">
        <f>reform_curr!A60</f>
        <v>82</v>
      </c>
      <c r="B63" s="5" t="str">
        <f>reform_curr!B60</f>
        <v>Boppelsen</v>
      </c>
      <c r="C63" s="10">
        <f>reform_curr!G60/1000</f>
        <v>522646.59554246499</v>
      </c>
      <c r="D63" s="10">
        <f>C63/(reform_curr!C60+reform_curr!D60)*1000</f>
        <v>765221.95540624449</v>
      </c>
      <c r="E63" s="10">
        <f>C63/reform_curr!$E60*1000</f>
        <v>511395.88604937866</v>
      </c>
      <c r="G63" s="10">
        <f>reform_curr!H60/1000</f>
        <v>878.46738167905801</v>
      </c>
      <c r="H63" s="10">
        <f>reform_curr!I60/1000</f>
        <v>799.40531952911601</v>
      </c>
      <c r="I63" s="10">
        <f>reform_curr!J60/1000</f>
        <v>1677.8727091238502</v>
      </c>
      <c r="K63" s="10">
        <f>reform_new4!E60/1000</f>
        <v>748.01904296564999</v>
      </c>
      <c r="L63" s="10">
        <f>reform_new4!F60/1000</f>
        <v>680.697329403445</v>
      </c>
      <c r="M63" s="10">
        <f>reform_new4!G60/1000</f>
        <v>1428.71635399872</v>
      </c>
      <c r="O63" s="10">
        <f t="shared" si="0"/>
        <v>249.15635512513018</v>
      </c>
      <c r="P63" s="10">
        <f>O63/(reform_curr!$C60+reform_curr!$D60)*1000</f>
        <v>364.79700603972208</v>
      </c>
      <c r="Q63" s="10">
        <f>O63/reform_curr!$E60*1000</f>
        <v>243.79291108134069</v>
      </c>
    </row>
    <row r="64" spans="1:17" ht="20" customHeight="1">
      <c r="A64" s="5">
        <f>reform_curr!A61</f>
        <v>83</v>
      </c>
      <c r="B64" s="5" t="str">
        <f>reform_curr!B61</f>
        <v>Buchs (ZH)</v>
      </c>
      <c r="C64" s="10">
        <f>reform_curr!G61/1000</f>
        <v>962938.8241044</v>
      </c>
      <c r="D64" s="10">
        <f>C64/(reform_curr!C61+reform_curr!D61)*1000</f>
        <v>278870.2068069505</v>
      </c>
      <c r="E64" s="10">
        <f>C64/reform_curr!$E61*1000</f>
        <v>195600.00489628277</v>
      </c>
      <c r="G64" s="10">
        <f>reform_curr!H61/1000</f>
        <v>1076.2565799649299</v>
      </c>
      <c r="H64" s="10">
        <f>reform_curr!I61/1000</f>
        <v>1183.88223841589</v>
      </c>
      <c r="I64" s="10">
        <f>reform_curr!J61/1000</f>
        <v>2260.13881500244</v>
      </c>
      <c r="K64" s="10">
        <f>reform_new4!E61/1000</f>
        <v>861.78143732471699</v>
      </c>
      <c r="L64" s="10">
        <f>reform_new4!F61/1000</f>
        <v>947.95958761498298</v>
      </c>
      <c r="M64" s="10">
        <f>reform_new4!G61/1000</f>
        <v>1809.7410281244499</v>
      </c>
      <c r="O64" s="10">
        <f t="shared" si="0"/>
        <v>450.39778687799003</v>
      </c>
      <c r="P64" s="10">
        <f>O64/(reform_curr!$C61+reform_curr!$D61)*1000</f>
        <v>130.43665997045758</v>
      </c>
      <c r="Q64" s="10">
        <f>O64/reform_curr!$E61*1000</f>
        <v>91.488479967091209</v>
      </c>
    </row>
    <row r="65" spans="1:17" ht="20" customHeight="1">
      <c r="A65" s="5">
        <f>reform_curr!A62</f>
        <v>84</v>
      </c>
      <c r="B65" s="5" t="str">
        <f>reform_curr!B62</f>
        <v>Dällikon</v>
      </c>
      <c r="C65" s="10">
        <f>reform_curr!G62/1000</f>
        <v>664425.5190150959</v>
      </c>
      <c r="D65" s="10">
        <f>C65/(reform_curr!C62+reform_curr!D62)*1000</f>
        <v>298082.33244284248</v>
      </c>
      <c r="E65" s="10">
        <f>C65/reform_curr!$E62*1000</f>
        <v>206535.75350173947</v>
      </c>
      <c r="G65" s="10">
        <f>reform_curr!H62/1000</f>
        <v>817.48275093226096</v>
      </c>
      <c r="H65" s="10">
        <f>reform_curr!I62/1000</f>
        <v>882.88136608471996</v>
      </c>
      <c r="I65" s="10">
        <f>reform_curr!J62/1000</f>
        <v>1700.3641056998699</v>
      </c>
      <c r="K65" s="10">
        <f>reform_new4!E62/1000</f>
        <v>660.10444021921603</v>
      </c>
      <c r="L65" s="10">
        <f>reform_new4!F62/1000</f>
        <v>712.91279290351201</v>
      </c>
      <c r="M65" s="10">
        <f>reform_new4!G62/1000</f>
        <v>1373.017233368</v>
      </c>
      <c r="O65" s="10">
        <f t="shared" si="0"/>
        <v>327.34687233186992</v>
      </c>
      <c r="P65" s="10">
        <f>O65/(reform_curr!$C62+reform_curr!$D62)*1000</f>
        <v>146.85817511523999</v>
      </c>
      <c r="Q65" s="10">
        <f>O65/reform_curr!$E62*1000</f>
        <v>101.75532245317686</v>
      </c>
    </row>
    <row r="66" spans="1:17" ht="20" customHeight="1">
      <c r="A66" s="5">
        <f>reform_curr!A63</f>
        <v>85</v>
      </c>
      <c r="B66" s="5" t="str">
        <f>reform_curr!B63</f>
        <v>Dänikon</v>
      </c>
      <c r="C66" s="10">
        <f>reform_curr!G63/1000</f>
        <v>313568.766</v>
      </c>
      <c r="D66" s="10">
        <f>C66/(reform_curr!C63+reform_curr!D63)*1000</f>
        <v>323600.37770897831</v>
      </c>
      <c r="E66" s="10">
        <f>C66/reform_curr!$E63*1000</f>
        <v>217002.60622837371</v>
      </c>
      <c r="G66" s="10">
        <f>reform_curr!H63/1000</f>
        <v>396.46887212237698</v>
      </c>
      <c r="H66" s="10">
        <f>reform_curr!I63/1000</f>
        <v>475.76264421376499</v>
      </c>
      <c r="I66" s="10">
        <f>reform_curr!J63/1000</f>
        <v>872.23151338034802</v>
      </c>
      <c r="K66" s="10">
        <f>reform_new4!E63/1000</f>
        <v>321.75174201023498</v>
      </c>
      <c r="L66" s="10">
        <f>reform_new4!F63/1000</f>
        <v>386.102092341363</v>
      </c>
      <c r="M66" s="10">
        <f>reform_new4!G63/1000</f>
        <v>707.85384070461896</v>
      </c>
      <c r="O66" s="10">
        <f t="shared" si="0"/>
        <v>164.37767267572906</v>
      </c>
      <c r="P66" s="10">
        <f>O66/(reform_curr!$C63+reform_curr!$D63)*1000</f>
        <v>169.63640111014351</v>
      </c>
      <c r="Q66" s="10">
        <f>O66/reform_curr!$E63*1000</f>
        <v>113.75617486209623</v>
      </c>
    </row>
    <row r="67" spans="1:17" ht="20" customHeight="1">
      <c r="A67" s="5">
        <f>reform_curr!A64</f>
        <v>86</v>
      </c>
      <c r="B67" s="5" t="str">
        <f>reform_curr!B64</f>
        <v>Dielsdorf</v>
      </c>
      <c r="C67" s="10">
        <f>reform_curr!G64/1000</f>
        <v>983480.09100000001</v>
      </c>
      <c r="D67" s="10">
        <f>C67/(reform_curr!C64+reform_curr!D64)*1000</f>
        <v>316333.25538758439</v>
      </c>
      <c r="E67" s="10">
        <f>C67/reform_curr!$E64*1000</f>
        <v>222406.17164179104</v>
      </c>
      <c r="G67" s="10">
        <f>reform_curr!H64/1000</f>
        <v>1225.7991478616</v>
      </c>
      <c r="H67" s="10">
        <f>reform_curr!I64/1000</f>
        <v>1287.08911202478</v>
      </c>
      <c r="I67" s="10">
        <f>reform_curr!J64/1000</f>
        <v>2512.8882617218401</v>
      </c>
      <c r="K67" s="10">
        <f>reform_new4!E64/1000</f>
        <v>989.78768537834208</v>
      </c>
      <c r="L67" s="10">
        <f>reform_new4!F64/1000</f>
        <v>1039.27706814923</v>
      </c>
      <c r="M67" s="10">
        <f>reform_new4!G64/1000</f>
        <v>2029.0647493543599</v>
      </c>
      <c r="O67" s="10">
        <f t="shared" si="0"/>
        <v>483.82351236748013</v>
      </c>
      <c r="P67" s="10">
        <f>O67/(reform_curr!$C64+reform_curr!$D64)*1000</f>
        <v>155.62029989304605</v>
      </c>
      <c r="Q67" s="10">
        <f>O67/reform_curr!$E64*1000</f>
        <v>109.41282504918141</v>
      </c>
    </row>
    <row r="68" spans="1:17" ht="20" customHeight="1">
      <c r="A68" s="5">
        <f>reform_curr!A65</f>
        <v>87</v>
      </c>
      <c r="B68" s="5" t="str">
        <f>reform_curr!B65</f>
        <v>Hüttikon</v>
      </c>
      <c r="C68" s="10">
        <f>reform_curr!G65/1000</f>
        <v>213672.66699999999</v>
      </c>
      <c r="D68" s="10">
        <f>C68/(reform_curr!C65+reform_curr!D65)*1000</f>
        <v>471683.591611479</v>
      </c>
      <c r="E68" s="10">
        <f>C68/reform_curr!$E65*1000</f>
        <v>311022.80494905385</v>
      </c>
      <c r="G68" s="10">
        <f>reform_curr!H65/1000</f>
        <v>307.51559830737102</v>
      </c>
      <c r="H68" s="10">
        <f>reform_curr!I65/1000</f>
        <v>365.94355770623605</v>
      </c>
      <c r="I68" s="10">
        <f>reform_curr!J65/1000</f>
        <v>673.45915188336301</v>
      </c>
      <c r="K68" s="10">
        <f>reform_new4!E65/1000</f>
        <v>255.48583086427999</v>
      </c>
      <c r="L68" s="10">
        <f>reform_new4!F65/1000</f>
        <v>304.02813927355402</v>
      </c>
      <c r="M68" s="10">
        <f>reform_new4!G65/1000</f>
        <v>559.51397153037703</v>
      </c>
      <c r="O68" s="10">
        <f t="shared" si="0"/>
        <v>113.94518035298597</v>
      </c>
      <c r="P68" s="10">
        <f>O68/(reform_curr!$C65+reform_curr!$D65)*1000</f>
        <v>251.5346144657527</v>
      </c>
      <c r="Q68" s="10">
        <f>O68/reform_curr!$E65*1000</f>
        <v>165.85906892719936</v>
      </c>
    </row>
    <row r="69" spans="1:17" ht="20" customHeight="1">
      <c r="A69" s="5">
        <f>reform_curr!A66</f>
        <v>88</v>
      </c>
      <c r="B69" s="5" t="str">
        <f>reform_curr!B66</f>
        <v>Neerach</v>
      </c>
      <c r="C69" s="10">
        <f>reform_curr!G66/1000</f>
        <v>2289193.0139458301</v>
      </c>
      <c r="D69" s="10">
        <f>C69/(reform_curr!C66+reform_curr!D66)*1000</f>
        <v>1248196.8451176826</v>
      </c>
      <c r="E69" s="10">
        <f>C69/reform_curr!$E66*1000</f>
        <v>879106.38016352931</v>
      </c>
      <c r="G69" s="10">
        <f>reform_curr!H66/1000</f>
        <v>5051.1749341667</v>
      </c>
      <c r="H69" s="10">
        <f>reform_curr!I66/1000</f>
        <v>3838.8929108319503</v>
      </c>
      <c r="I69" s="10">
        <f>reform_curr!J66/1000</f>
        <v>8890.0676810266905</v>
      </c>
      <c r="K69" s="10">
        <f>reform_new4!E66/1000</f>
        <v>4476.2384408411108</v>
      </c>
      <c r="L69" s="10">
        <f>reform_new4!F66/1000</f>
        <v>3401.94119907596</v>
      </c>
      <c r="M69" s="10">
        <f>reform_new4!G66/1000</f>
        <v>7878.17964238902</v>
      </c>
      <c r="O69" s="10">
        <f t="shared" ref="O69:O132" si="1">I69-M69</f>
        <v>1011.8880386376704</v>
      </c>
      <c r="P69" s="10">
        <f>O69/(reform_curr!$C66+reform_curr!$D66)*1000</f>
        <v>551.73829805761738</v>
      </c>
      <c r="Q69" s="10">
        <f>O69/reform_curr!$E66*1000</f>
        <v>388.58987658896717</v>
      </c>
    </row>
    <row r="70" spans="1:17" ht="20" customHeight="1">
      <c r="A70" s="5">
        <f>reform_curr!A67</f>
        <v>89</v>
      </c>
      <c r="B70" s="5" t="str">
        <f>reform_curr!B67</f>
        <v>Niederglatt</v>
      </c>
      <c r="C70" s="10">
        <f>reform_curr!G67/1000</f>
        <v>734235.67</v>
      </c>
      <c r="D70" s="10">
        <f>C70/(reform_curr!C67+reform_curr!D67)*1000</f>
        <v>272342.60756676557</v>
      </c>
      <c r="E70" s="10">
        <f>C70/reform_curr!$E67*1000</f>
        <v>192359.35813466072</v>
      </c>
      <c r="G70" s="10">
        <f>reform_curr!H67/1000</f>
        <v>773.94037253489296</v>
      </c>
      <c r="H70" s="10">
        <f>reform_curr!I67/1000</f>
        <v>828.11619903085295</v>
      </c>
      <c r="I70" s="10">
        <f>reform_curr!J67/1000</f>
        <v>1602.05656645369</v>
      </c>
      <c r="K70" s="10">
        <f>reform_new4!E67/1000</f>
        <v>602.86517596029398</v>
      </c>
      <c r="L70" s="10">
        <f>reform_new4!F67/1000</f>
        <v>645.06573777570509</v>
      </c>
      <c r="M70" s="10">
        <f>reform_new4!G67/1000</f>
        <v>1247.93091878517</v>
      </c>
      <c r="O70" s="10">
        <f t="shared" si="1"/>
        <v>354.12564766852006</v>
      </c>
      <c r="P70" s="10">
        <f>O70/(reform_curr!$C67+reform_curr!$D67)*1000</f>
        <v>131.35224320048962</v>
      </c>
      <c r="Q70" s="10">
        <f>O70/reform_curr!$E67*1000</f>
        <v>92.77590979002359</v>
      </c>
    </row>
    <row r="71" spans="1:17" ht="20" customHeight="1">
      <c r="A71" s="5">
        <f>reform_curr!A68</f>
        <v>90</v>
      </c>
      <c r="B71" s="5" t="str">
        <f>reform_curr!B68</f>
        <v>Niederhasli</v>
      </c>
      <c r="C71" s="10">
        <f>reform_curr!G68/1000</f>
        <v>1330122.6124825</v>
      </c>
      <c r="D71" s="10">
        <f>C71/(reform_curr!C68+reform_curr!D68)*1000</f>
        <v>269146.6233270943</v>
      </c>
      <c r="E71" s="10">
        <f>C71/reform_curr!$E68*1000</f>
        <v>187420.40474601946</v>
      </c>
      <c r="G71" s="10">
        <f>reform_curr!H68/1000</f>
        <v>1457.34143597459</v>
      </c>
      <c r="H71" s="10">
        <f>reform_curr!I68/1000</f>
        <v>1690.51606390902</v>
      </c>
      <c r="I71" s="10">
        <f>reform_curr!J68/1000</f>
        <v>3147.8575137708099</v>
      </c>
      <c r="K71" s="10">
        <f>reform_new4!E68/1000</f>
        <v>1148.9810142932199</v>
      </c>
      <c r="L71" s="10">
        <f>reform_new4!F68/1000</f>
        <v>1332.8179791684299</v>
      </c>
      <c r="M71" s="10">
        <f>reform_new4!G68/1000</f>
        <v>2481.7989807976401</v>
      </c>
      <c r="O71" s="10">
        <f t="shared" si="1"/>
        <v>666.0585329731698</v>
      </c>
      <c r="P71" s="10">
        <f>O71/(reform_curr!$C68+reform_curr!$D68)*1000</f>
        <v>134.77509772828202</v>
      </c>
      <c r="Q71" s="10">
        <f>O71/reform_curr!$E68*1000</f>
        <v>93.85071621433984</v>
      </c>
    </row>
    <row r="72" spans="1:17" ht="20" customHeight="1">
      <c r="A72" s="5">
        <f>reform_curr!A69</f>
        <v>91</v>
      </c>
      <c r="B72" s="5" t="str">
        <f>reform_curr!B69</f>
        <v>Niederweningen</v>
      </c>
      <c r="C72" s="10">
        <f>reform_curr!G69/1000</f>
        <v>702522.079415065</v>
      </c>
      <c r="D72" s="10">
        <f>C72/(reform_curr!C69+reform_curr!D69)*1000</f>
        <v>444072.11088183627</v>
      </c>
      <c r="E72" s="10">
        <f>C72/reform_curr!$E69*1000</f>
        <v>305179.00930280844</v>
      </c>
      <c r="G72" s="10">
        <f>reform_curr!H69/1000</f>
        <v>1049.58037520319</v>
      </c>
      <c r="H72" s="10">
        <f>reform_curr!I69/1000</f>
        <v>1091.5635997934901</v>
      </c>
      <c r="I72" s="10">
        <f>reform_curr!J69/1000</f>
        <v>2141.1439743518799</v>
      </c>
      <c r="K72" s="10">
        <f>reform_new4!E69/1000</f>
        <v>880.80207667997092</v>
      </c>
      <c r="L72" s="10">
        <f>reform_new4!F69/1000</f>
        <v>916.03414829725602</v>
      </c>
      <c r="M72" s="10">
        <f>reform_new4!G69/1000</f>
        <v>1796.83621856937</v>
      </c>
      <c r="O72" s="10">
        <f t="shared" si="1"/>
        <v>344.30775578250996</v>
      </c>
      <c r="P72" s="10">
        <f>O72/(reform_curr!$C69+reform_curr!$D69)*1000</f>
        <v>217.64080643647912</v>
      </c>
      <c r="Q72" s="10">
        <f>O72/reform_curr!$E69*1000</f>
        <v>149.56896428432231</v>
      </c>
    </row>
    <row r="73" spans="1:17" ht="20" customHeight="1">
      <c r="A73" s="5">
        <f>reform_curr!A70</f>
        <v>92</v>
      </c>
      <c r="B73" s="5" t="str">
        <f>reform_curr!B70</f>
        <v>Oberglatt</v>
      </c>
      <c r="C73" s="10">
        <f>reform_curr!G70/1000</f>
        <v>591423.31400000001</v>
      </c>
      <c r="D73" s="10">
        <f>C73/(reform_curr!C70+reform_curr!D70)*1000</f>
        <v>162702.42475928474</v>
      </c>
      <c r="E73" s="10">
        <f>C73/reform_curr!$E70*1000</f>
        <v>117043.99643775975</v>
      </c>
      <c r="G73" s="10">
        <f>reform_curr!H70/1000</f>
        <v>540.26805251327903</v>
      </c>
      <c r="H73" s="10">
        <f>reform_curr!I70/1000</f>
        <v>659.127023969128</v>
      </c>
      <c r="I73" s="10">
        <f>reform_curr!J70/1000</f>
        <v>1199.3950761005799</v>
      </c>
      <c r="K73" s="10">
        <f>reform_new4!E70/1000</f>
        <v>410.59113570030098</v>
      </c>
      <c r="L73" s="10">
        <f>reform_new4!F70/1000</f>
        <v>500.92118541066998</v>
      </c>
      <c r="M73" s="10">
        <f>reform_new4!G70/1000</f>
        <v>911.51232041011008</v>
      </c>
      <c r="O73" s="10">
        <f t="shared" si="1"/>
        <v>287.88275569046982</v>
      </c>
      <c r="P73" s="10">
        <f>O73/(reform_curr!$C70+reform_curr!$D70)*1000</f>
        <v>79.197456861202156</v>
      </c>
      <c r="Q73" s="10">
        <f>O73/reform_curr!$E70*1000</f>
        <v>56.972641141988881</v>
      </c>
    </row>
    <row r="74" spans="1:17" ht="20" customHeight="1">
      <c r="A74" s="5">
        <f>reform_curr!A71</f>
        <v>93</v>
      </c>
      <c r="B74" s="5" t="str">
        <f>reform_curr!B71</f>
        <v>Oberweningen</v>
      </c>
      <c r="C74" s="10">
        <f>reform_curr!G71/1000</f>
        <v>436934.42149482202</v>
      </c>
      <c r="D74" s="10">
        <f>C74/(reform_curr!C71+reform_curr!D71)*1000</f>
        <v>437810.041577978</v>
      </c>
      <c r="E74" s="10">
        <f>C74/reform_curr!$E71*1000</f>
        <v>302586.16447009839</v>
      </c>
      <c r="G74" s="10">
        <f>reform_curr!H71/1000</f>
        <v>676.18778783941195</v>
      </c>
      <c r="H74" s="10">
        <f>reform_curr!I71/1000</f>
        <v>662.66402762234202</v>
      </c>
      <c r="I74" s="10">
        <f>reform_curr!J71/1000</f>
        <v>1338.8518325774601</v>
      </c>
      <c r="K74" s="10">
        <f>reform_new4!E71/1000</f>
        <v>570.48425428056998</v>
      </c>
      <c r="L74" s="10">
        <f>reform_new4!F71/1000</f>
        <v>559.07457073275305</v>
      </c>
      <c r="M74" s="10">
        <f>reform_new4!G71/1000</f>
        <v>1129.55883541239</v>
      </c>
      <c r="O74" s="10">
        <f t="shared" si="1"/>
        <v>209.29299716507012</v>
      </c>
      <c r="P74" s="10">
        <f>O74/(reform_curr!$C71+reform_curr!$D71)*1000</f>
        <v>209.7124220090883</v>
      </c>
      <c r="Q74" s="10">
        <f>O74/reform_curr!$E71*1000</f>
        <v>144.93974872927294</v>
      </c>
    </row>
    <row r="75" spans="1:17" ht="20" customHeight="1">
      <c r="A75" s="5">
        <f>reform_curr!A72</f>
        <v>94</v>
      </c>
      <c r="B75" s="5" t="str">
        <f>reform_curr!B72</f>
        <v>Otelfingen</v>
      </c>
      <c r="C75" s="10">
        <f>reform_curr!G72/1000</f>
        <v>512221.65248748497</v>
      </c>
      <c r="D75" s="10">
        <f>C75/(reform_curr!C72+reform_curr!D72)*1000</f>
        <v>347976.66609204141</v>
      </c>
      <c r="E75" s="10">
        <f>C75/reform_curr!$E72*1000</f>
        <v>237359.43118048421</v>
      </c>
      <c r="G75" s="10">
        <f>reform_curr!H72/1000</f>
        <v>535.41736773846299</v>
      </c>
      <c r="H75" s="10">
        <f>reform_curr!I72/1000</f>
        <v>588.95910133392704</v>
      </c>
      <c r="I75" s="10">
        <f>reform_curr!J72/1000</f>
        <v>1124.37647543107</v>
      </c>
      <c r="K75" s="10">
        <f>reform_new4!E72/1000</f>
        <v>413.345002165913</v>
      </c>
      <c r="L75" s="10">
        <f>reform_new4!F72/1000</f>
        <v>454.67950247564897</v>
      </c>
      <c r="M75" s="10">
        <f>reform_new4!G72/1000</f>
        <v>868.02450354406199</v>
      </c>
      <c r="O75" s="10">
        <f t="shared" si="1"/>
        <v>256.35197188700806</v>
      </c>
      <c r="P75" s="10">
        <f>O75/(reform_curr!$C72+reform_curr!$D72)*1000</f>
        <v>174.15215481454351</v>
      </c>
      <c r="Q75" s="10">
        <f>O75/reform_curr!$E72*1000</f>
        <v>118.79146055931791</v>
      </c>
    </row>
    <row r="76" spans="1:17" ht="20" customHeight="1">
      <c r="A76" s="5">
        <f>reform_curr!A73</f>
        <v>95</v>
      </c>
      <c r="B76" s="5" t="str">
        <f>reform_curr!B73</f>
        <v>Regensberg</v>
      </c>
      <c r="C76" s="10">
        <f>reform_curr!G73/1000</f>
        <v>143770.83060917401</v>
      </c>
      <c r="D76" s="10">
        <f>C76/(reform_curr!C73+reform_curr!D73)*1000</f>
        <v>568264.15260543081</v>
      </c>
      <c r="E76" s="10">
        <f>C76/reform_curr!$E73*1000</f>
        <v>398257.14850186708</v>
      </c>
      <c r="G76" s="10">
        <f>reform_curr!H73/1000</f>
        <v>207.774201406955</v>
      </c>
      <c r="H76" s="10">
        <f>reform_curr!I73/1000</f>
        <v>220.240650946378</v>
      </c>
      <c r="I76" s="10">
        <f>reform_curr!J73/1000</f>
        <v>428.01485175251901</v>
      </c>
      <c r="K76" s="10">
        <f>reform_new4!E73/1000</f>
        <v>171.55357495445003</v>
      </c>
      <c r="L76" s="10">
        <f>reform_new4!F73/1000</f>
        <v>181.84678952729698</v>
      </c>
      <c r="M76" s="10">
        <f>reform_new4!G73/1000</f>
        <v>353.4003624897</v>
      </c>
      <c r="O76" s="10">
        <f t="shared" si="1"/>
        <v>74.614489262819006</v>
      </c>
      <c r="P76" s="10">
        <f>O76/(reform_curr!$C73+reform_curr!$D73)*1000</f>
        <v>294.91892989256525</v>
      </c>
      <c r="Q76" s="10">
        <f>O76/reform_curr!$E73*1000</f>
        <v>206.68833590808589</v>
      </c>
    </row>
    <row r="77" spans="1:17" ht="20" customHeight="1">
      <c r="A77" s="5">
        <f>reform_curr!A74</f>
        <v>96</v>
      </c>
      <c r="B77" s="5" t="str">
        <f>reform_curr!B74</f>
        <v>Regensdorf</v>
      </c>
      <c r="C77" s="10">
        <f>reform_curr!G74/1000</f>
        <v>2832875.7395421499</v>
      </c>
      <c r="D77" s="10">
        <f>C77/(reform_curr!C74+reform_curr!D74)*1000</f>
        <v>289364.22262943309</v>
      </c>
      <c r="E77" s="10">
        <f>C77/reform_curr!$E74*1000</f>
        <v>204717.13683640337</v>
      </c>
      <c r="G77" s="10">
        <f>reform_curr!H74/1000</f>
        <v>3839.36686271294</v>
      </c>
      <c r="H77" s="10">
        <f>reform_curr!I74/1000</f>
        <v>4530.4528897558803</v>
      </c>
      <c r="I77" s="10">
        <f>reform_curr!J74/1000</f>
        <v>8369.81975722676</v>
      </c>
      <c r="K77" s="10">
        <f>reform_new4!E74/1000</f>
        <v>3169.6502040681003</v>
      </c>
      <c r="L77" s="10">
        <f>reform_new4!F74/1000</f>
        <v>3740.1872433066801</v>
      </c>
      <c r="M77" s="10">
        <f>reform_new4!G74/1000</f>
        <v>6909.8374294898504</v>
      </c>
      <c r="O77" s="10">
        <f t="shared" si="1"/>
        <v>1459.9823277369096</v>
      </c>
      <c r="P77" s="10">
        <f>O77/(reform_curr!$C74+reform_curr!$D74)*1000</f>
        <v>149.12996197516952</v>
      </c>
      <c r="Q77" s="10">
        <f>O77/reform_curr!$E74*1000</f>
        <v>105.5052990126398</v>
      </c>
    </row>
    <row r="78" spans="1:17" ht="20" customHeight="1">
      <c r="A78" s="5">
        <f>reform_curr!A75</f>
        <v>97</v>
      </c>
      <c r="B78" s="5" t="str">
        <f>reform_curr!B75</f>
        <v>Rümlang</v>
      </c>
      <c r="C78" s="10">
        <f>reform_curr!G75/1000</f>
        <v>1145428.32045914</v>
      </c>
      <c r="D78" s="10">
        <f>C78/(reform_curr!C75+reform_curr!D75)*1000</f>
        <v>263802.00839685398</v>
      </c>
      <c r="E78" s="10">
        <f>C78/reform_curr!$E75*1000</f>
        <v>188021.72036427117</v>
      </c>
      <c r="G78" s="10">
        <f>reform_curr!H75/1000</f>
        <v>1598.1897603412301</v>
      </c>
      <c r="H78" s="10">
        <f>reform_curr!I75/1000</f>
        <v>1742.02684327928</v>
      </c>
      <c r="I78" s="10">
        <f>reform_curr!J75/1000</f>
        <v>3340.2166276919102</v>
      </c>
      <c r="K78" s="10">
        <f>reform_new4!E75/1000</f>
        <v>1332.8147455917301</v>
      </c>
      <c r="L78" s="10">
        <f>reform_new4!F75/1000</f>
        <v>1452.7680861218701</v>
      </c>
      <c r="M78" s="10">
        <f>reform_new4!G75/1000</f>
        <v>2785.58284512513</v>
      </c>
      <c r="O78" s="10">
        <f t="shared" si="1"/>
        <v>554.63378256678016</v>
      </c>
      <c r="P78" s="10">
        <f>O78/(reform_curr!$C75+reform_curr!$D75)*1000</f>
        <v>127.73693748659146</v>
      </c>
      <c r="Q78" s="10">
        <f>O78/reform_curr!$E75*1000</f>
        <v>91.042971530988211</v>
      </c>
    </row>
    <row r="79" spans="1:17" ht="20" customHeight="1">
      <c r="A79" s="5">
        <f>reform_curr!A76</f>
        <v>98</v>
      </c>
      <c r="B79" s="5" t="str">
        <f>reform_curr!B76</f>
        <v>Schleinikon</v>
      </c>
      <c r="C79" s="10">
        <f>reform_curr!G76/1000</f>
        <v>158337.084</v>
      </c>
      <c r="D79" s="10">
        <f>C79/(reform_curr!C76+reform_curr!D76)*1000</f>
        <v>357420.05417607224</v>
      </c>
      <c r="E79" s="10">
        <f>C79/reform_curr!$E76*1000</f>
        <v>255794.96607431342</v>
      </c>
      <c r="G79" s="10">
        <f>reform_curr!H76/1000</f>
        <v>180.05435715603798</v>
      </c>
      <c r="H79" s="10">
        <f>reform_curr!I76/1000</f>
        <v>198.05979154378099</v>
      </c>
      <c r="I79" s="10">
        <f>reform_curr!J76/1000</f>
        <v>378.11414975476202</v>
      </c>
      <c r="K79" s="10">
        <f>reform_new4!E76/1000</f>
        <v>142.51532552766801</v>
      </c>
      <c r="L79" s="10">
        <f>reform_new4!F76/1000</f>
        <v>156.766858508914</v>
      </c>
      <c r="M79" s="10">
        <f>reform_new4!G76/1000</f>
        <v>299.28218270957399</v>
      </c>
      <c r="O79" s="10">
        <f t="shared" si="1"/>
        <v>78.831967045188037</v>
      </c>
      <c r="P79" s="10">
        <f>O79/(reform_curr!$C76+reform_curr!$D76)*1000</f>
        <v>177.95026421035672</v>
      </c>
      <c r="Q79" s="10">
        <f>O79/reform_curr!$E76*1000</f>
        <v>127.35374320708893</v>
      </c>
    </row>
    <row r="80" spans="1:17" ht="20" customHeight="1">
      <c r="A80" s="5">
        <f>reform_curr!A77</f>
        <v>99</v>
      </c>
      <c r="B80" s="5" t="str">
        <f>reform_curr!B77</f>
        <v>Schöfflisdorf</v>
      </c>
      <c r="C80" s="10">
        <f>reform_curr!G77/1000</f>
        <v>339755.12000526203</v>
      </c>
      <c r="D80" s="10">
        <f>C80/(reform_curr!C77+reform_curr!D77)*1000</f>
        <v>436142.64442267269</v>
      </c>
      <c r="E80" s="10">
        <f>C80/reform_curr!$E77*1000</f>
        <v>303082.1766327048</v>
      </c>
      <c r="G80" s="10">
        <f>reform_curr!H77/1000</f>
        <v>420.76791115832299</v>
      </c>
      <c r="H80" s="10">
        <f>reform_curr!I77/1000</f>
        <v>424.97559110891802</v>
      </c>
      <c r="I80" s="10">
        <f>reform_curr!J77/1000</f>
        <v>845.74349770986998</v>
      </c>
      <c r="K80" s="10">
        <f>reform_new4!E77/1000</f>
        <v>337.296653719544</v>
      </c>
      <c r="L80" s="10">
        <f>reform_new4!F77/1000</f>
        <v>340.66962062337899</v>
      </c>
      <c r="M80" s="10">
        <f>reform_new4!G77/1000</f>
        <v>677.96627215090302</v>
      </c>
      <c r="O80" s="10">
        <f t="shared" si="1"/>
        <v>167.77722555896696</v>
      </c>
      <c r="P80" s="10">
        <f>O80/(reform_curr!$C77+reform_curr!$D77)*1000</f>
        <v>215.37512908724898</v>
      </c>
      <c r="Q80" s="10">
        <f>O80/reform_curr!$E77*1000</f>
        <v>149.66746258605437</v>
      </c>
    </row>
    <row r="81" spans="1:17" ht="20" customHeight="1">
      <c r="A81" s="5">
        <f>reform_curr!A78</f>
        <v>100</v>
      </c>
      <c r="B81" s="5" t="str">
        <f>reform_curr!B78</f>
        <v>Stadel</v>
      </c>
      <c r="C81" s="10">
        <f>reform_curr!G78/1000</f>
        <v>458537.18800000002</v>
      </c>
      <c r="D81" s="10">
        <f>C81/(reform_curr!C78+reform_curr!D78)*1000</f>
        <v>362479.990513834</v>
      </c>
      <c r="E81" s="10">
        <f>C81/reform_curr!$E78*1000</f>
        <v>256022.99720826358</v>
      </c>
      <c r="G81" s="10">
        <f>reform_curr!H78/1000</f>
        <v>496.61892635035497</v>
      </c>
      <c r="H81" s="10">
        <f>reform_curr!I78/1000</f>
        <v>546.280819461703</v>
      </c>
      <c r="I81" s="10">
        <f>reform_curr!J78/1000</f>
        <v>1042.89974434948</v>
      </c>
      <c r="K81" s="10">
        <f>reform_new4!E78/1000</f>
        <v>386.27488829851097</v>
      </c>
      <c r="L81" s="10">
        <f>reform_new4!F78/1000</f>
        <v>424.90237656182001</v>
      </c>
      <c r="M81" s="10">
        <f>reform_new4!G78/1000</f>
        <v>811.17726434206907</v>
      </c>
      <c r="O81" s="10">
        <f t="shared" si="1"/>
        <v>231.72248000741092</v>
      </c>
      <c r="P81" s="10">
        <f>O81/(reform_curr!$C78+reform_curr!$D78)*1000</f>
        <v>183.17982609281498</v>
      </c>
      <c r="Q81" s="10">
        <f>O81/reform_curr!$E78*1000</f>
        <v>129.38161921128471</v>
      </c>
    </row>
    <row r="82" spans="1:17" ht="20" customHeight="1">
      <c r="A82" s="5">
        <f>reform_curr!A79</f>
        <v>101</v>
      </c>
      <c r="B82" s="5" t="str">
        <f>reform_curr!B79</f>
        <v>Steinmaur</v>
      </c>
      <c r="C82" s="10">
        <f>reform_curr!G79/1000</f>
        <v>711149.47177916602</v>
      </c>
      <c r="D82" s="10">
        <f>C82/(reform_curr!C79+reform_curr!D79)*1000</f>
        <v>381109.0416822969</v>
      </c>
      <c r="E82" s="10">
        <f>C82/reform_curr!$E79*1000</f>
        <v>269885.94754427555</v>
      </c>
      <c r="G82" s="10">
        <f>reform_curr!H79/1000</f>
        <v>897.36580475586595</v>
      </c>
      <c r="H82" s="10">
        <f>reform_curr!I79/1000</f>
        <v>1022.99702149313</v>
      </c>
      <c r="I82" s="10">
        <f>reform_curr!J79/1000</f>
        <v>1920.36281990832</v>
      </c>
      <c r="K82" s="10">
        <f>reform_new4!E79/1000</f>
        <v>723.669680813431</v>
      </c>
      <c r="L82" s="10">
        <f>reform_new4!F79/1000</f>
        <v>824.983434260845</v>
      </c>
      <c r="M82" s="10">
        <f>reform_new4!G79/1000</f>
        <v>1548.6531270852001</v>
      </c>
      <c r="O82" s="10">
        <f t="shared" si="1"/>
        <v>371.70969282311989</v>
      </c>
      <c r="P82" s="10">
        <f>O82/(reform_curr!$C79+reform_curr!$D79)*1000</f>
        <v>199.20133591807067</v>
      </c>
      <c r="Q82" s="10">
        <f>O82/reform_curr!$E79*1000</f>
        <v>141.066297086573</v>
      </c>
    </row>
    <row r="83" spans="1:17" ht="20" customHeight="1">
      <c r="A83" s="5">
        <f>reform_curr!A80</f>
        <v>102</v>
      </c>
      <c r="B83" s="5" t="str">
        <f>reform_curr!B80</f>
        <v>Weiach</v>
      </c>
      <c r="C83" s="10">
        <f>reform_curr!G80/1000</f>
        <v>261724.832872275</v>
      </c>
      <c r="D83" s="10">
        <f>C83/(reform_curr!C80+reform_curr!D80)*1000</f>
        <v>273199.19924037054</v>
      </c>
      <c r="E83" s="10">
        <f>C83/reform_curr!$E80*1000</f>
        <v>196195.52689076087</v>
      </c>
      <c r="G83" s="10">
        <f>reform_curr!H80/1000</f>
        <v>275.40606481623598</v>
      </c>
      <c r="H83" s="10">
        <f>reform_curr!I80/1000</f>
        <v>245.11139703577697</v>
      </c>
      <c r="I83" s="10">
        <f>reform_curr!J80/1000</f>
        <v>520.517461759507</v>
      </c>
      <c r="K83" s="10">
        <f>reform_new4!E80/1000</f>
        <v>213.52002600067797</v>
      </c>
      <c r="L83" s="10">
        <f>reform_new4!F80/1000</f>
        <v>190.03282429999101</v>
      </c>
      <c r="M83" s="10">
        <f>reform_new4!G80/1000</f>
        <v>403.55285004913799</v>
      </c>
      <c r="O83" s="10">
        <f t="shared" si="1"/>
        <v>116.96461171036901</v>
      </c>
      <c r="P83" s="10">
        <f>O83/(reform_curr!$C80+reform_curr!$D80)*1000</f>
        <v>122.09249656614719</v>
      </c>
      <c r="Q83" s="10">
        <f>O83/reform_curr!$E80*1000</f>
        <v>87.679618973290118</v>
      </c>
    </row>
    <row r="84" spans="1:17" ht="20" customHeight="1">
      <c r="A84" s="5">
        <f>reform_curr!A81</f>
        <v>111</v>
      </c>
      <c r="B84" s="5" t="str">
        <f>reform_curr!B81</f>
        <v>Bäretswil</v>
      </c>
      <c r="C84" s="10">
        <f>reform_curr!G81/1000</f>
        <v>1021362.53840499</v>
      </c>
      <c r="D84" s="10">
        <f>C84/(reform_curr!C81+reform_curr!D81)*1000</f>
        <v>381532.51341239823</v>
      </c>
      <c r="E84" s="10">
        <f>C84/reform_curr!$E81*1000</f>
        <v>264464.66556317708</v>
      </c>
      <c r="G84" s="10">
        <f>reform_curr!H81/1000</f>
        <v>1174.3395353748801</v>
      </c>
      <c r="H84" s="10">
        <f>reform_curr!I81/1000</f>
        <v>1197.8263253729299</v>
      </c>
      <c r="I84" s="10">
        <f>reform_curr!J81/1000</f>
        <v>2372.1658651952703</v>
      </c>
      <c r="K84" s="10">
        <f>reform_new4!E81/1000</f>
        <v>930.25563634723403</v>
      </c>
      <c r="L84" s="10">
        <f>reform_new4!F81/1000</f>
        <v>948.860747777283</v>
      </c>
      <c r="M84" s="10">
        <f>reform_new4!G81/1000</f>
        <v>1879.1163795278001</v>
      </c>
      <c r="O84" s="10">
        <f t="shared" si="1"/>
        <v>493.04948566747021</v>
      </c>
      <c r="P84" s="10">
        <f>O84/(reform_curr!$C81+reform_curr!$D81)*1000</f>
        <v>184.17986016715361</v>
      </c>
      <c r="Q84" s="10">
        <f>O84/reform_curr!$E81*1000</f>
        <v>127.66687873316162</v>
      </c>
    </row>
    <row r="85" spans="1:17" ht="20" customHeight="1">
      <c r="A85" s="5">
        <f>reform_curr!A82</f>
        <v>112</v>
      </c>
      <c r="B85" s="5" t="str">
        <f>reform_curr!B82</f>
        <v>Bubikon</v>
      </c>
      <c r="C85" s="10">
        <f>reform_curr!G82/1000</f>
        <v>1751229.7642320299</v>
      </c>
      <c r="D85" s="10">
        <f>C85/(reform_curr!C82+reform_curr!D82)*1000</f>
        <v>445378.88205290685</v>
      </c>
      <c r="E85" s="10">
        <f>C85/reform_curr!$E82*1000</f>
        <v>309513.92086108692</v>
      </c>
      <c r="G85" s="10">
        <f>reform_curr!H82/1000</f>
        <v>2260.8652589766202</v>
      </c>
      <c r="H85" s="10">
        <f>reform_curr!I82/1000</f>
        <v>2532.1690854431199</v>
      </c>
      <c r="I85" s="10">
        <f>reform_curr!J82/1000</f>
        <v>4793.0343114290499</v>
      </c>
      <c r="K85" s="10">
        <f>reform_new4!E82/1000</f>
        <v>1837.8985258717601</v>
      </c>
      <c r="L85" s="10">
        <f>reform_new4!F82/1000</f>
        <v>2058.4463583792999</v>
      </c>
      <c r="M85" s="10">
        <f>reform_new4!G82/1000</f>
        <v>3896.3449003265796</v>
      </c>
      <c r="O85" s="10">
        <f t="shared" si="1"/>
        <v>896.68941110247033</v>
      </c>
      <c r="P85" s="10">
        <f>O85/(reform_curr!$C82+reform_curr!$D82)*1000</f>
        <v>228.04918898842075</v>
      </c>
      <c r="Q85" s="10">
        <f>O85/reform_curr!$E82*1000</f>
        <v>158.48169160524398</v>
      </c>
    </row>
    <row r="86" spans="1:17" ht="20" customHeight="1">
      <c r="A86" s="5">
        <f>reform_curr!A83</f>
        <v>113</v>
      </c>
      <c r="B86" s="5" t="str">
        <f>reform_curr!B83</f>
        <v>Dürnten</v>
      </c>
      <c r="C86" s="10">
        <f>reform_curr!G83/1000</f>
        <v>1308056.08803139</v>
      </c>
      <c r="D86" s="10">
        <f>C86/(reform_curr!C83+reform_curr!D83)*1000</f>
        <v>320444.90152655315</v>
      </c>
      <c r="E86" s="10">
        <f>C86/reform_curr!$E83*1000</f>
        <v>224404.88729308458</v>
      </c>
      <c r="G86" s="10">
        <f>reform_curr!H83/1000</f>
        <v>1517.35325138145</v>
      </c>
      <c r="H86" s="10">
        <f>reform_curr!I83/1000</f>
        <v>1744.9562386212901</v>
      </c>
      <c r="I86" s="10">
        <f>reform_curr!J83/1000</f>
        <v>3262.3094848662599</v>
      </c>
      <c r="K86" s="10">
        <f>reform_new4!E83/1000</f>
        <v>1208.18107060632</v>
      </c>
      <c r="L86" s="10">
        <f>reform_new4!F83/1000</f>
        <v>1389.40823215615</v>
      </c>
      <c r="M86" s="10">
        <f>reform_new4!G83/1000</f>
        <v>2597.5892939025698</v>
      </c>
      <c r="O86" s="10">
        <f t="shared" si="1"/>
        <v>664.72019096369013</v>
      </c>
      <c r="P86" s="10">
        <f>O86/(reform_curr!$C83+reform_curr!$D83)*1000</f>
        <v>162.84179102491183</v>
      </c>
      <c r="Q86" s="10">
        <f>O86/reform_curr!$E83*1000</f>
        <v>114.0367457477595</v>
      </c>
    </row>
    <row r="87" spans="1:17" ht="20" customHeight="1">
      <c r="A87" s="5">
        <f>reform_curr!A84</f>
        <v>114</v>
      </c>
      <c r="B87" s="5" t="str">
        <f>reform_curr!B84</f>
        <v>Fischenthal</v>
      </c>
      <c r="C87" s="10">
        <f>reform_curr!G84/1000</f>
        <v>324100.00605658197</v>
      </c>
      <c r="D87" s="10">
        <f>C87/(reform_curr!C84+reform_curr!D84)*1000</f>
        <v>250077.16516711572</v>
      </c>
      <c r="E87" s="10">
        <f>C87/reform_curr!$E84*1000</f>
        <v>174341.04682979127</v>
      </c>
      <c r="G87" s="10">
        <f>reform_curr!H84/1000</f>
        <v>273.346226112544</v>
      </c>
      <c r="H87" s="10">
        <f>reform_curr!I84/1000</f>
        <v>338.94932024365602</v>
      </c>
      <c r="I87" s="10">
        <f>reform_curr!J84/1000</f>
        <v>612.29554543972006</v>
      </c>
      <c r="K87" s="10">
        <f>reform_new4!E84/1000</f>
        <v>200.556532166935</v>
      </c>
      <c r="L87" s="10">
        <f>reform_new4!F84/1000</f>
        <v>248.690100055888</v>
      </c>
      <c r="M87" s="10">
        <f>reform_new4!G84/1000</f>
        <v>449.24663054492999</v>
      </c>
      <c r="O87" s="10">
        <f t="shared" si="1"/>
        <v>163.04891489479007</v>
      </c>
      <c r="P87" s="10">
        <f>O87/(reform_curr!$C84+reform_curr!$D84)*1000</f>
        <v>125.80934791264667</v>
      </c>
      <c r="Q87" s="10">
        <f>O87/reform_curr!$E84*1000</f>
        <v>87.70786169703608</v>
      </c>
    </row>
    <row r="88" spans="1:17" ht="20" customHeight="1">
      <c r="A88" s="5">
        <f>reform_curr!A85</f>
        <v>115</v>
      </c>
      <c r="B88" s="5" t="str">
        <f>reform_curr!B85</f>
        <v>Gossau (ZH)</v>
      </c>
      <c r="C88" s="10">
        <f>reform_curr!G85/1000</f>
        <v>2397636.38984115</v>
      </c>
      <c r="D88" s="10">
        <f>C88/(reform_curr!C85+reform_curr!D85)*1000</f>
        <v>429606.95033885504</v>
      </c>
      <c r="E88" s="10">
        <f>C88/reform_curr!$E85*1000</f>
        <v>300305.15904824022</v>
      </c>
      <c r="G88" s="10">
        <f>reform_curr!H85/1000</f>
        <v>3241.9079461893002</v>
      </c>
      <c r="H88" s="10">
        <f>reform_curr!I85/1000</f>
        <v>3857.8704593243701</v>
      </c>
      <c r="I88" s="10">
        <f>reform_curr!J85/1000</f>
        <v>7099.7783933314595</v>
      </c>
      <c r="K88" s="10">
        <f>reform_new4!E85/1000</f>
        <v>2660.23229301419</v>
      </c>
      <c r="L88" s="10">
        <f>reform_new4!F85/1000</f>
        <v>3165.67642553321</v>
      </c>
      <c r="M88" s="10">
        <f>reform_new4!G85/1000</f>
        <v>5825.9087324543798</v>
      </c>
      <c r="O88" s="10">
        <f t="shared" si="1"/>
        <v>1273.8696608770797</v>
      </c>
      <c r="P88" s="10">
        <f>O88/(reform_curr!$C85+reform_curr!$D85)*1000</f>
        <v>228.25114869684279</v>
      </c>
      <c r="Q88" s="10">
        <f>O88/reform_curr!$E85*1000</f>
        <v>159.55281323610717</v>
      </c>
    </row>
    <row r="89" spans="1:17" ht="20" customHeight="1">
      <c r="A89" s="5">
        <f>reform_curr!A86</f>
        <v>116</v>
      </c>
      <c r="B89" s="5" t="str">
        <f>reform_curr!B86</f>
        <v>Grüningen</v>
      </c>
      <c r="C89" s="10">
        <f>reform_curr!G86/1000</f>
        <v>1059022.0555050499</v>
      </c>
      <c r="D89" s="10">
        <f>C89/(reform_curr!C86+reform_curr!D86)*1000</f>
        <v>561815.41406103445</v>
      </c>
      <c r="E89" s="10">
        <f>C89/reform_curr!$E86*1000</f>
        <v>395452.59727597085</v>
      </c>
      <c r="G89" s="10">
        <f>reform_curr!H86/1000</f>
        <v>1853.29895034318</v>
      </c>
      <c r="H89" s="10">
        <f>reform_curr!I86/1000</f>
        <v>2094.2278362799998</v>
      </c>
      <c r="I89" s="10">
        <f>reform_curr!J86/1000</f>
        <v>3947.5267294083201</v>
      </c>
      <c r="K89" s="10">
        <f>reform_new4!E86/1000</f>
        <v>1595.2264577271901</v>
      </c>
      <c r="L89" s="10">
        <f>reform_new4!F86/1000</f>
        <v>1802.6059004469801</v>
      </c>
      <c r="M89" s="10">
        <f>reform_new4!G86/1000</f>
        <v>3397.8323524856501</v>
      </c>
      <c r="O89" s="10">
        <f t="shared" si="1"/>
        <v>549.69437692267002</v>
      </c>
      <c r="P89" s="10">
        <f>O89/(reform_curr!$C86+reform_curr!$D86)*1000</f>
        <v>291.61505407038197</v>
      </c>
      <c r="Q89" s="10">
        <f>O89/reform_curr!$E86*1000</f>
        <v>205.26302349614264</v>
      </c>
    </row>
    <row r="90" spans="1:17" ht="20" customHeight="1">
      <c r="A90" s="5">
        <f>reform_curr!A87</f>
        <v>117</v>
      </c>
      <c r="B90" s="5" t="str">
        <f>reform_curr!B87</f>
        <v>Hinwil</v>
      </c>
      <c r="C90" s="10">
        <f>reform_curr!G87/1000</f>
        <v>2456734.1229570699</v>
      </c>
      <c r="D90" s="10">
        <f>C90/(reform_curr!C87+reform_curr!D87)*1000</f>
        <v>380476.091521925</v>
      </c>
      <c r="E90" s="10">
        <f>C90/reform_curr!$E87*1000</f>
        <v>271522.33896519343</v>
      </c>
      <c r="G90" s="10">
        <f>reform_curr!H87/1000</f>
        <v>3338.9363152220799</v>
      </c>
      <c r="H90" s="10">
        <f>reform_curr!I87/1000</f>
        <v>3739.6086806333001</v>
      </c>
      <c r="I90" s="10">
        <f>reform_curr!J87/1000</f>
        <v>7078.5449637029096</v>
      </c>
      <c r="K90" s="10">
        <f>reform_new4!E87/1000</f>
        <v>2747.6132437287401</v>
      </c>
      <c r="L90" s="10">
        <f>reform_new4!F87/1000</f>
        <v>3077.3268310816402</v>
      </c>
      <c r="M90" s="10">
        <f>reform_new4!G87/1000</f>
        <v>5824.9400616450303</v>
      </c>
      <c r="O90" s="10">
        <f t="shared" si="1"/>
        <v>1253.6049020578794</v>
      </c>
      <c r="P90" s="10">
        <f>O90/(reform_curr!$C87+reform_curr!$D87)*1000</f>
        <v>194.14664736841866</v>
      </c>
      <c r="Q90" s="10">
        <f>O90/reform_curr!$E87*1000</f>
        <v>138.55049757492034</v>
      </c>
    </row>
    <row r="91" spans="1:17" ht="20" customHeight="1">
      <c r="A91" s="5">
        <f>reform_curr!A88</f>
        <v>118</v>
      </c>
      <c r="B91" s="5" t="str">
        <f>reform_curr!B88</f>
        <v>Rüti (ZH)</v>
      </c>
      <c r="C91" s="10">
        <f>reform_curr!G88/1000</f>
        <v>1905770.0020467502</v>
      </c>
      <c r="D91" s="10">
        <f>C91/(reform_curr!C88+reform_curr!D88)*1000</f>
        <v>277971.12048523198</v>
      </c>
      <c r="E91" s="10">
        <f>C91/reform_curr!$E88*1000</f>
        <v>200649.61065979683</v>
      </c>
      <c r="G91" s="10">
        <f>reform_curr!H88/1000</f>
        <v>2304.5020835898899</v>
      </c>
      <c r="H91" s="10">
        <f>reform_curr!I88/1000</f>
        <v>2788.4475331902804</v>
      </c>
      <c r="I91" s="10">
        <f>reform_curr!J88/1000</f>
        <v>5092.9496107900704</v>
      </c>
      <c r="K91" s="10">
        <f>reform_new4!E88/1000</f>
        <v>1858.4979692714301</v>
      </c>
      <c r="L91" s="10">
        <f>reform_new4!F88/1000</f>
        <v>2248.7825408978902</v>
      </c>
      <c r="M91" s="10">
        <f>reform_new4!G88/1000</f>
        <v>4107.28052666658</v>
      </c>
      <c r="O91" s="10">
        <f t="shared" si="1"/>
        <v>985.66908412349039</v>
      </c>
      <c r="P91" s="10">
        <f>O91/(reform_curr!$C88+reform_curr!$D88)*1000</f>
        <v>143.76736932956393</v>
      </c>
      <c r="Q91" s="10">
        <f>O91/reform_curr!$E88*1000</f>
        <v>103.7764881157602</v>
      </c>
    </row>
    <row r="92" spans="1:17" ht="20" customHeight="1">
      <c r="A92" s="5">
        <f>reform_curr!A89</f>
        <v>119</v>
      </c>
      <c r="B92" s="5" t="str">
        <f>reform_curr!B89</f>
        <v>Seegräben</v>
      </c>
      <c r="C92" s="10">
        <f>reform_curr!G89/1000</f>
        <v>380807.05716073798</v>
      </c>
      <c r="D92" s="10">
        <f>C92/(reform_curr!C89+reform_curr!D89)*1000</f>
        <v>498438.55649311253</v>
      </c>
      <c r="E92" s="10">
        <f>C92/reform_curr!$E89*1000</f>
        <v>343069.42086552968</v>
      </c>
      <c r="G92" s="10">
        <f>reform_curr!H89/1000</f>
        <v>564.73157166594194</v>
      </c>
      <c r="H92" s="10">
        <f>reform_curr!I89/1000</f>
        <v>638.14667757314396</v>
      </c>
      <c r="I92" s="10">
        <f>reform_curr!J89/1000</f>
        <v>1202.8782512073501</v>
      </c>
      <c r="K92" s="10">
        <f>reform_new4!E89/1000</f>
        <v>470.71127405120399</v>
      </c>
      <c r="L92" s="10">
        <f>reform_new4!F89/1000</f>
        <v>531.90373936557705</v>
      </c>
      <c r="M92" s="10">
        <f>reform_new4!G89/1000</f>
        <v>1002.6150300003201</v>
      </c>
      <c r="O92" s="10">
        <f t="shared" si="1"/>
        <v>200.26322120703003</v>
      </c>
      <c r="P92" s="10">
        <f>O92/(reform_curr!$C89+reform_curr!$D89)*1000</f>
        <v>262.12463508773567</v>
      </c>
      <c r="Q92" s="10">
        <f>O92/reform_curr!$E89*1000</f>
        <v>180.41731640272977</v>
      </c>
    </row>
    <row r="93" spans="1:17" ht="20" customHeight="1">
      <c r="A93" s="5">
        <f>reform_curr!A90</f>
        <v>120</v>
      </c>
      <c r="B93" s="5" t="str">
        <f>reform_curr!B90</f>
        <v>Wald (ZH)</v>
      </c>
      <c r="C93" s="10">
        <f>reform_curr!G90/1000</f>
        <v>1505288.3258529101</v>
      </c>
      <c r="D93" s="10">
        <f>C93/(reform_curr!C90+reform_curr!D90)*1000</f>
        <v>279222.46816043596</v>
      </c>
      <c r="E93" s="10">
        <f>C93/reform_curr!$E90*1000</f>
        <v>199138.55349291043</v>
      </c>
      <c r="G93" s="10">
        <f>reform_curr!H90/1000</f>
        <v>1731.4697610897401</v>
      </c>
      <c r="H93" s="10">
        <f>reform_curr!I90/1000</f>
        <v>2112.3931193605499</v>
      </c>
      <c r="I93" s="10">
        <f>reform_curr!J90/1000</f>
        <v>3843.8628941470797</v>
      </c>
      <c r="K93" s="10">
        <f>reform_new4!E90/1000</f>
        <v>1380.7793745957599</v>
      </c>
      <c r="L93" s="10">
        <f>reform_new4!F90/1000</f>
        <v>1684.5508367872201</v>
      </c>
      <c r="M93" s="10">
        <f>reform_new4!G90/1000</f>
        <v>3065.3302325417399</v>
      </c>
      <c r="O93" s="10">
        <f t="shared" si="1"/>
        <v>778.53266160533985</v>
      </c>
      <c r="P93" s="10">
        <f>O93/(reform_curr!$C90+reform_curr!$D90)*1000</f>
        <v>144.41340411896491</v>
      </c>
      <c r="Q93" s="10">
        <f>O93/reform_curr!$E90*1000</f>
        <v>102.99413435710278</v>
      </c>
    </row>
    <row r="94" spans="1:17" ht="20" customHeight="1">
      <c r="A94" s="5">
        <f>reform_curr!A91</f>
        <v>121</v>
      </c>
      <c r="B94" s="5" t="str">
        <f>reform_curr!B91</f>
        <v>Wetzikon (ZH)</v>
      </c>
      <c r="C94" s="10">
        <f>reform_curr!G91/1000</f>
        <v>3873224.4928607503</v>
      </c>
      <c r="D94" s="10">
        <f>C94/(reform_curr!C91+reform_curr!D91)*1000</f>
        <v>286820.53412772145</v>
      </c>
      <c r="E94" s="10">
        <f>C94/reform_curr!$E91*1000</f>
        <v>206176.11481213404</v>
      </c>
      <c r="G94" s="10">
        <f>reform_curr!H91/1000</f>
        <v>4700.0883328413793</v>
      </c>
      <c r="H94" s="10">
        <f>reform_curr!I91/1000</f>
        <v>5593.1051356314401</v>
      </c>
      <c r="I94" s="10">
        <f>reform_curr!J91/1000</f>
        <v>10293.193487738101</v>
      </c>
      <c r="K94" s="10">
        <f>reform_new4!E91/1000</f>
        <v>3792.3250272353303</v>
      </c>
      <c r="L94" s="10">
        <f>reform_new4!F91/1000</f>
        <v>4512.8667795892306</v>
      </c>
      <c r="M94" s="10">
        <f>reform_new4!G91/1000</f>
        <v>8305.1917848637404</v>
      </c>
      <c r="O94" s="10">
        <f t="shared" si="1"/>
        <v>1988.0017028743605</v>
      </c>
      <c r="P94" s="10">
        <f>O94/(reform_curr!$C91+reform_curr!$D91)*1000</f>
        <v>147.21576591190467</v>
      </c>
      <c r="Q94" s="10">
        <f>O94/reform_curr!$E91*1000</f>
        <v>105.82357622028961</v>
      </c>
    </row>
    <row r="95" spans="1:17" ht="20" customHeight="1">
      <c r="A95" s="5">
        <f>reform_curr!A92</f>
        <v>131</v>
      </c>
      <c r="B95" s="5" t="str">
        <f>reform_curr!B92</f>
        <v>Adliswil</v>
      </c>
      <c r="C95" s="10">
        <f>reform_curr!G92/1000</f>
        <v>3538247.1019654498</v>
      </c>
      <c r="D95" s="10">
        <f>C95/(reform_curr!C92+reform_curr!D92)*1000</f>
        <v>362451.04506919178</v>
      </c>
      <c r="E95" s="10">
        <f>C95/reform_curr!$E92*1000</f>
        <v>260126.97411891265</v>
      </c>
      <c r="G95" s="10">
        <f>reform_curr!H92/1000</f>
        <v>4851.3651378071199</v>
      </c>
      <c r="H95" s="10">
        <f>reform_curr!I92/1000</f>
        <v>4851.3651378071199</v>
      </c>
      <c r="I95" s="10">
        <f>reform_curr!J92/1000</f>
        <v>9702.7302756142308</v>
      </c>
      <c r="K95" s="10">
        <f>reform_new4!E92/1000</f>
        <v>3998.5565954355498</v>
      </c>
      <c r="L95" s="10">
        <f>reform_new4!F92/1000</f>
        <v>3998.5565954355498</v>
      </c>
      <c r="M95" s="10">
        <f>reform_new4!G92/1000</f>
        <v>7997.1131908711104</v>
      </c>
      <c r="O95" s="10">
        <f t="shared" si="1"/>
        <v>1705.6170847431204</v>
      </c>
      <c r="P95" s="10">
        <f>O95/(reform_curr!$C92+reform_curr!$D92)*1000</f>
        <v>174.72004555860687</v>
      </c>
      <c r="Q95" s="10">
        <f>O95/reform_curr!$E92*1000</f>
        <v>125.39458055750039</v>
      </c>
    </row>
    <row r="96" spans="1:17" ht="20" customHeight="1">
      <c r="A96" s="5">
        <f>reform_curr!A93</f>
        <v>135</v>
      </c>
      <c r="B96" s="5" t="str">
        <f>reform_curr!B93</f>
        <v>Kilchberg (ZH)</v>
      </c>
      <c r="C96" s="10">
        <f>reform_curr!G93/1000</f>
        <v>6958340.7368079703</v>
      </c>
      <c r="D96" s="10">
        <f>C96/(reform_curr!C93+reform_curr!D93)*1000</f>
        <v>1594852.3348173208</v>
      </c>
      <c r="E96" s="10">
        <f>C96/reform_curr!$E93*1000</f>
        <v>1154528.0797756712</v>
      </c>
      <c r="G96" s="10">
        <f>reform_curr!H93/1000</f>
        <v>15676.6488542853</v>
      </c>
      <c r="H96" s="10">
        <f>reform_curr!I93/1000</f>
        <v>11287.187190579602</v>
      </c>
      <c r="I96" s="10">
        <f>reform_curr!J93/1000</f>
        <v>26963.836010408901</v>
      </c>
      <c r="K96" s="10">
        <f>reform_new4!E93/1000</f>
        <v>13909.5936374464</v>
      </c>
      <c r="L96" s="10">
        <f>reform_new4!F93/1000</f>
        <v>10014.9074021956</v>
      </c>
      <c r="M96" s="10">
        <f>reform_new4!G93/1000</f>
        <v>23924.501105049403</v>
      </c>
      <c r="O96" s="10">
        <f t="shared" si="1"/>
        <v>3039.3349053594975</v>
      </c>
      <c r="P96" s="10">
        <f>O96/(reform_curr!$C93+reform_curr!$D93)*1000</f>
        <v>696.61583895473245</v>
      </c>
      <c r="Q96" s="10">
        <f>O96/reform_curr!$E93*1000</f>
        <v>504.2865281830924</v>
      </c>
    </row>
    <row r="97" spans="1:17" ht="20" customHeight="1">
      <c r="A97" s="5">
        <f>reform_curr!A94</f>
        <v>136</v>
      </c>
      <c r="B97" s="5" t="str">
        <f>reform_curr!B94</f>
        <v>Langnau am Albis</v>
      </c>
      <c r="C97" s="10">
        <f>reform_curr!G94/1000</f>
        <v>2256407.0150508699</v>
      </c>
      <c r="D97" s="10">
        <f>C97/(reform_curr!C94+reform_curr!D94)*1000</f>
        <v>589140.21280701563</v>
      </c>
      <c r="E97" s="10">
        <f>C97/reform_curr!$E94*1000</f>
        <v>407661.61066863051</v>
      </c>
      <c r="G97" s="10">
        <f>reform_curr!H94/1000</f>
        <v>3747.1442726538598</v>
      </c>
      <c r="H97" s="10">
        <f>reform_curr!I94/1000</f>
        <v>3971.9729122415301</v>
      </c>
      <c r="I97" s="10">
        <f>reform_curr!J94/1000</f>
        <v>7719.1171822283504</v>
      </c>
      <c r="K97" s="10">
        <f>reform_new4!E94/1000</f>
        <v>3187.0029624798599</v>
      </c>
      <c r="L97" s="10">
        <f>reform_new4!F94/1000</f>
        <v>3378.22315567234</v>
      </c>
      <c r="M97" s="10">
        <f>reform_new4!G94/1000</f>
        <v>6565.2260918094498</v>
      </c>
      <c r="O97" s="10">
        <f t="shared" si="1"/>
        <v>1153.8910904189006</v>
      </c>
      <c r="P97" s="10">
        <f>O97/(reform_curr!$C94+reform_curr!$D94)*1000</f>
        <v>301.27704710676255</v>
      </c>
      <c r="Q97" s="10">
        <f>O97/reform_curr!$E94*1000</f>
        <v>208.47174171976525</v>
      </c>
    </row>
    <row r="98" spans="1:17" ht="20" customHeight="1">
      <c r="A98" s="5">
        <f>reform_curr!A95</f>
        <v>137</v>
      </c>
      <c r="B98" s="5" t="str">
        <f>reform_curr!B95</f>
        <v>Oberrieden</v>
      </c>
      <c r="C98" s="10">
        <f>reform_curr!G95/1000</f>
        <v>2417528.3148682397</v>
      </c>
      <c r="D98" s="10">
        <f>C98/(reform_curr!C95+reform_curr!D95)*1000</f>
        <v>857583.65195751679</v>
      </c>
      <c r="E98" s="10">
        <f>C98/reform_curr!$E95*1000</f>
        <v>611258.73953684943</v>
      </c>
      <c r="G98" s="10">
        <f>reform_curr!H95/1000</f>
        <v>4391.5890122434494</v>
      </c>
      <c r="H98" s="10">
        <f>reform_curr!I95/1000</f>
        <v>3864.5983184089696</v>
      </c>
      <c r="I98" s="10">
        <f>reform_curr!J95/1000</f>
        <v>8256.1873603821405</v>
      </c>
      <c r="K98" s="10">
        <f>reform_new4!E95/1000</f>
        <v>3781.5901115964598</v>
      </c>
      <c r="L98" s="10">
        <f>reform_new4!F95/1000</f>
        <v>3327.7992925345598</v>
      </c>
      <c r="M98" s="10">
        <f>reform_new4!G95/1000</f>
        <v>7109.3893889192605</v>
      </c>
      <c r="O98" s="10">
        <f t="shared" si="1"/>
        <v>1146.79797146288</v>
      </c>
      <c r="P98" s="10">
        <f>O98/(reform_curr!$C95+reform_curr!$D95)*1000</f>
        <v>406.81020626565453</v>
      </c>
      <c r="Q98" s="10">
        <f>O98/reform_curr!$E95*1000</f>
        <v>289.9615604204501</v>
      </c>
    </row>
    <row r="99" spans="1:17" ht="20" customHeight="1">
      <c r="A99" s="5">
        <f>reform_curr!A96</f>
        <v>138</v>
      </c>
      <c r="B99" s="5" t="str">
        <f>reform_curr!B96</f>
        <v>Richterswil</v>
      </c>
      <c r="C99" s="10">
        <f>reform_curr!G96/1000</f>
        <v>3116558.0002489099</v>
      </c>
      <c r="D99" s="10">
        <f>C99/(reform_curr!C96+reform_curr!D96)*1000</f>
        <v>418273.78878659377</v>
      </c>
      <c r="E99" s="10">
        <f>C99/reform_curr!$E96*1000</f>
        <v>294737.84757413564</v>
      </c>
      <c r="G99" s="10">
        <f>reform_curr!H96/1000</f>
        <v>4243.7966516939596</v>
      </c>
      <c r="H99" s="10">
        <f>reform_curr!I96/1000</f>
        <v>4286.2346091286599</v>
      </c>
      <c r="I99" s="10">
        <f>reform_curr!J96/1000</f>
        <v>8530.0312907102107</v>
      </c>
      <c r="K99" s="10">
        <f>reform_new4!E96/1000</f>
        <v>3484.8407099023202</v>
      </c>
      <c r="L99" s="10">
        <f>reform_new4!F96/1000</f>
        <v>3519.6891026787503</v>
      </c>
      <c r="M99" s="10">
        <f>reform_new4!G96/1000</f>
        <v>7004.5297962166896</v>
      </c>
      <c r="O99" s="10">
        <f t="shared" si="1"/>
        <v>1525.501494493521</v>
      </c>
      <c r="P99" s="10">
        <f>O99/(reform_curr!$C96+reform_curr!$D96)*1000</f>
        <v>204.73781968776285</v>
      </c>
      <c r="Q99" s="10">
        <f>O99/reform_curr!$E96*1000</f>
        <v>144.26910294056376</v>
      </c>
    </row>
    <row r="100" spans="1:17" ht="20" customHeight="1">
      <c r="A100" s="5">
        <f>reform_curr!A97</f>
        <v>139</v>
      </c>
      <c r="B100" s="5" t="str">
        <f>reform_curr!B97</f>
        <v>Rüschlikon</v>
      </c>
      <c r="C100" s="10">
        <f>reform_curr!G97/1000</f>
        <v>13638270.1733435</v>
      </c>
      <c r="D100" s="10">
        <f>C100/(reform_curr!C97+reform_curr!D97)*1000</f>
        <v>4599753.8527296791</v>
      </c>
      <c r="E100" s="10">
        <f>C100/reform_curr!$E97*1000</f>
        <v>3279218.6038334933</v>
      </c>
      <c r="G100" s="10">
        <f>reform_curr!H97/1000</f>
        <v>37624.91531022</v>
      </c>
      <c r="H100" s="10">
        <f>reform_curr!I97/1000</f>
        <v>27466.187910705699</v>
      </c>
      <c r="I100" s="10">
        <f>reform_curr!J97/1000</f>
        <v>65091.104284510206</v>
      </c>
      <c r="K100" s="10">
        <f>reform_new4!E97/1000</f>
        <v>34197.655168359401</v>
      </c>
      <c r="L100" s="10">
        <f>reform_new4!F97/1000</f>
        <v>24964.288350849503</v>
      </c>
      <c r="M100" s="10">
        <f>reform_new4!G97/1000</f>
        <v>59161.944560551099</v>
      </c>
      <c r="O100" s="10">
        <f t="shared" si="1"/>
        <v>5929.1597239591065</v>
      </c>
      <c r="P100" s="10">
        <f>O100/(reform_curr!$C97+reform_curr!$D97)*1000</f>
        <v>1999.7166016725484</v>
      </c>
      <c r="Q100" s="10">
        <f>O100/reform_curr!$E97*1000</f>
        <v>1425.6214772683593</v>
      </c>
    </row>
    <row r="101" spans="1:17" ht="20" customHeight="1">
      <c r="A101" s="5">
        <f>reform_curr!A98</f>
        <v>141</v>
      </c>
      <c r="B101" s="5" t="str">
        <f>reform_curr!B98</f>
        <v>Thalwil</v>
      </c>
      <c r="C101" s="10">
        <f>reform_curr!G98/1000</f>
        <v>6309287.9131688401</v>
      </c>
      <c r="D101" s="10">
        <f>C101/(reform_curr!C98+reform_curr!D98)*1000</f>
        <v>644330.87348537997</v>
      </c>
      <c r="E101" s="10">
        <f>C101/reform_curr!$E98*1000</f>
        <v>467216.22579745558</v>
      </c>
      <c r="G101" s="10">
        <f>reform_curr!H98/1000</f>
        <v>10932.641213114399</v>
      </c>
      <c r="H101" s="10">
        <f>reform_curr!I98/1000</f>
        <v>9292.7450562677914</v>
      </c>
      <c r="I101" s="10">
        <f>reform_curr!J98/1000</f>
        <v>20225.386245461097</v>
      </c>
      <c r="K101" s="10">
        <f>reform_new4!E98/1000</f>
        <v>9362.91735585475</v>
      </c>
      <c r="L101" s="10">
        <f>reform_new4!F98/1000</f>
        <v>7958.4797556898102</v>
      </c>
      <c r="M101" s="10">
        <f>reform_new4!G98/1000</f>
        <v>17321.397083379499</v>
      </c>
      <c r="O101" s="10">
        <f t="shared" si="1"/>
        <v>2903.9891620815979</v>
      </c>
      <c r="P101" s="10">
        <f>O101/(reform_curr!$C98+reform_curr!$D98)*1000</f>
        <v>296.56752063741811</v>
      </c>
      <c r="Q101" s="10">
        <f>O101/reform_curr!$E98*1000</f>
        <v>215.04659079395719</v>
      </c>
    </row>
    <row r="102" spans="1:17" ht="20" customHeight="1">
      <c r="A102" s="5">
        <f>reform_curr!A99</f>
        <v>151</v>
      </c>
      <c r="B102" s="5" t="str">
        <f>reform_curr!B99</f>
        <v>Erlenbach (ZH)</v>
      </c>
      <c r="C102" s="10">
        <f>reform_curr!G99/1000</f>
        <v>7039441.8753401302</v>
      </c>
      <c r="D102" s="10">
        <f>C102/(reform_curr!C99+reform_curr!D99)*1000</f>
        <v>2387060.6562699662</v>
      </c>
      <c r="E102" s="10">
        <f>C102/reform_curr!$E99*1000</f>
        <v>1679656.854053956</v>
      </c>
      <c r="G102" s="10">
        <f>reform_curr!H99/1000</f>
        <v>17384.216441392298</v>
      </c>
      <c r="H102" s="10">
        <f>reform_curr!I99/1000</f>
        <v>13733.5310343439</v>
      </c>
      <c r="I102" s="10">
        <f>reform_curr!J99/1000</f>
        <v>31117.747504891999</v>
      </c>
      <c r="K102" s="10">
        <f>reform_new4!E99/1000</f>
        <v>15599.4564527736</v>
      </c>
      <c r="L102" s="10">
        <f>reform_new4!F99/1000</f>
        <v>12323.570665597501</v>
      </c>
      <c r="M102" s="10">
        <f>reform_new4!G99/1000</f>
        <v>27923.027107627702</v>
      </c>
      <c r="O102" s="10">
        <f t="shared" si="1"/>
        <v>3194.7203972642965</v>
      </c>
      <c r="P102" s="10">
        <f>O102/(reform_curr!$C99+reform_curr!$D99)*1000</f>
        <v>1083.3232951048819</v>
      </c>
      <c r="Q102" s="10">
        <f>O102/reform_curr!$E99*1000</f>
        <v>762.28117329140935</v>
      </c>
    </row>
    <row r="103" spans="1:17" ht="20" customHeight="1">
      <c r="A103" s="5">
        <f>reform_curr!A100</f>
        <v>152</v>
      </c>
      <c r="B103" s="5" t="str">
        <f>reform_curr!B100</f>
        <v>Herrliberg</v>
      </c>
      <c r="C103" s="10">
        <f>reform_curr!G100/1000</f>
        <v>8400240.3366088197</v>
      </c>
      <c r="D103" s="10">
        <f>C103/(reform_curr!C100+reform_curr!D100)*1000</f>
        <v>2509781.9948039497</v>
      </c>
      <c r="E103" s="10">
        <f>C103/reform_curr!$E100*1000</f>
        <v>1753703.6193337829</v>
      </c>
      <c r="G103" s="10">
        <f>reform_curr!H100/1000</f>
        <v>20560.627351773299</v>
      </c>
      <c r="H103" s="10">
        <f>reform_curr!I100/1000</f>
        <v>16037.289209750601</v>
      </c>
      <c r="I103" s="10">
        <f>reform_curr!J100/1000</f>
        <v>36597.916639810501</v>
      </c>
      <c r="K103" s="10">
        <f>reform_new4!E100/1000</f>
        <v>18435.0684778748</v>
      </c>
      <c r="L103" s="10">
        <f>reform_new4!F100/1000</f>
        <v>14379.353392862899</v>
      </c>
      <c r="M103" s="10">
        <f>reform_new4!G100/1000</f>
        <v>32814.421807477796</v>
      </c>
      <c r="O103" s="10">
        <f t="shared" si="1"/>
        <v>3783.4948323327044</v>
      </c>
      <c r="P103" s="10">
        <f>O103/(reform_curr!$C100+reform_curr!$D100)*1000</f>
        <v>1130.4137533112353</v>
      </c>
      <c r="Q103" s="10">
        <f>O103/reform_curr!$E100*1000</f>
        <v>789.87366019471904</v>
      </c>
    </row>
    <row r="104" spans="1:17" ht="20" customHeight="1">
      <c r="A104" s="5">
        <f>reform_curr!A101</f>
        <v>153</v>
      </c>
      <c r="B104" s="5" t="str">
        <f>reform_curr!B101</f>
        <v>Hombrechtikon</v>
      </c>
      <c r="C104" s="10">
        <f>reform_curr!G101/1000</f>
        <v>2417702.5756166303</v>
      </c>
      <c r="D104" s="10">
        <f>C104/(reform_curr!C101+reform_curr!D101)*1000</f>
        <v>506431.20561722456</v>
      </c>
      <c r="E104" s="10">
        <f>C104/reform_curr!$E101*1000</f>
        <v>356751.15473168518</v>
      </c>
      <c r="G104" s="10">
        <f>reform_curr!H101/1000</f>
        <v>4040.84481692896</v>
      </c>
      <c r="H104" s="10">
        <f>reform_curr!I101/1000</f>
        <v>4808.60535072934</v>
      </c>
      <c r="I104" s="10">
        <f>reform_curr!J101/1000</f>
        <v>8849.4501565621504</v>
      </c>
      <c r="K104" s="10">
        <f>reform_new4!E101/1000</f>
        <v>3451.6116169765201</v>
      </c>
      <c r="L104" s="10">
        <f>reform_new4!F101/1000</f>
        <v>4107.4178011955</v>
      </c>
      <c r="M104" s="10">
        <f>reform_new4!G101/1000</f>
        <v>7559.0294429047599</v>
      </c>
      <c r="O104" s="10">
        <f t="shared" si="1"/>
        <v>1290.4207136573905</v>
      </c>
      <c r="P104" s="10">
        <f>O104/(reform_curr!$C101+reform_curr!$D101)*1000</f>
        <v>270.3017833383725</v>
      </c>
      <c r="Q104" s="10">
        <f>O104/reform_curr!$E101*1000</f>
        <v>190.41179189278301</v>
      </c>
    </row>
    <row r="105" spans="1:17" ht="20" customHeight="1">
      <c r="A105" s="5">
        <f>reform_curr!A102</f>
        <v>154</v>
      </c>
      <c r="B105" s="5" t="str">
        <f>reform_curr!B102</f>
        <v>Küsnacht (ZH)</v>
      </c>
      <c r="C105" s="10">
        <f>reform_curr!G102/1000</f>
        <v>26907827.6957273</v>
      </c>
      <c r="D105" s="10">
        <f>C105/(reform_curr!C102+reform_curr!D102)*1000</f>
        <v>3485018.4815085223</v>
      </c>
      <c r="E105" s="10">
        <f>C105/reform_curr!$E102*1000</f>
        <v>2493081.4134834893</v>
      </c>
      <c r="G105" s="10">
        <f>reform_curr!H102/1000</f>
        <v>70856.036046601002</v>
      </c>
      <c r="H105" s="10">
        <f>reform_curr!I102/1000</f>
        <v>54559.1478322279</v>
      </c>
      <c r="I105" s="10">
        <f>reform_curr!J102/1000</f>
        <v>125415.18362985601</v>
      </c>
      <c r="K105" s="10">
        <f>reform_new4!E102/1000</f>
        <v>64061.017929556801</v>
      </c>
      <c r="L105" s="10">
        <f>reform_new4!F102/1000</f>
        <v>49326.983916166799</v>
      </c>
      <c r="M105" s="10">
        <f>reform_new4!G102/1000</f>
        <v>113388.001652673</v>
      </c>
      <c r="O105" s="10">
        <f t="shared" si="1"/>
        <v>12027.181977183005</v>
      </c>
      <c r="P105" s="10">
        <f>O105/(reform_curr!$C102+reform_curr!$D102)*1000</f>
        <v>1557.7233489422363</v>
      </c>
      <c r="Q105" s="10">
        <f>O105/reform_curr!$E102*1000</f>
        <v>1114.3502248849259</v>
      </c>
    </row>
    <row r="106" spans="1:17" ht="20" customHeight="1">
      <c r="A106" s="5">
        <f>reform_curr!A103</f>
        <v>155</v>
      </c>
      <c r="B106" s="5" t="str">
        <f>reform_curr!B103</f>
        <v>Männedorf</v>
      </c>
      <c r="C106" s="10">
        <f>reform_curr!G103/1000</f>
        <v>3787991.2235620297</v>
      </c>
      <c r="D106" s="10">
        <f>C106/(reform_curr!C103+reform_curr!D103)*1000</f>
        <v>623229.88212603319</v>
      </c>
      <c r="E106" s="10">
        <f>C106/reform_curr!$E103*1000</f>
        <v>439799.2828935365</v>
      </c>
      <c r="G106" s="10">
        <f>reform_curr!H103/1000</f>
        <v>6041.7925087200092</v>
      </c>
      <c r="H106" s="10">
        <f>reform_curr!I103/1000</f>
        <v>5739.70288709338</v>
      </c>
      <c r="I106" s="10">
        <f>reform_curr!J103/1000</f>
        <v>11781.4953896682</v>
      </c>
      <c r="K106" s="10">
        <f>reform_new4!E103/1000</f>
        <v>5096.5705890967693</v>
      </c>
      <c r="L106" s="10">
        <f>reform_new4!F103/1000</f>
        <v>4841.7420759786601</v>
      </c>
      <c r="M106" s="10">
        <f>reform_new4!G103/1000</f>
        <v>9938.3126751381697</v>
      </c>
      <c r="O106" s="10">
        <f t="shared" si="1"/>
        <v>1843.1827145300304</v>
      </c>
      <c r="P106" s="10">
        <f>O106/(reform_curr!$C103+reform_curr!$D103)*1000</f>
        <v>303.25480660250582</v>
      </c>
      <c r="Q106" s="10">
        <f>O106/reform_curr!$E103*1000</f>
        <v>214.00008295948339</v>
      </c>
    </row>
    <row r="107" spans="1:17" ht="20" customHeight="1">
      <c r="A107" s="5">
        <f>reform_curr!A104</f>
        <v>156</v>
      </c>
      <c r="B107" s="5" t="str">
        <f>reform_curr!B104</f>
        <v>Meilen</v>
      </c>
      <c r="C107" s="10">
        <f>reform_curr!G104/1000</f>
        <v>12845995.4533184</v>
      </c>
      <c r="D107" s="10">
        <f>C107/(reform_curr!C104+reform_curr!D104)*1000</f>
        <v>1682954.9919190882</v>
      </c>
      <c r="E107" s="10">
        <f>C107/reform_curr!$E104*1000</f>
        <v>1194976.321238921</v>
      </c>
      <c r="G107" s="10">
        <f>reform_curr!H104/1000</f>
        <v>30238.612792805299</v>
      </c>
      <c r="H107" s="10">
        <f>reform_curr!I104/1000</f>
        <v>25400.434308243101</v>
      </c>
      <c r="I107" s="10">
        <f>reform_curr!J104/1000</f>
        <v>55639.047147527599</v>
      </c>
      <c r="K107" s="10">
        <f>reform_new4!E104/1000</f>
        <v>26995.482114624003</v>
      </c>
      <c r="L107" s="10">
        <f>reform_new4!F104/1000</f>
        <v>22676.205193037</v>
      </c>
      <c r="M107" s="10">
        <f>reform_new4!G104/1000</f>
        <v>49671.687257324302</v>
      </c>
      <c r="O107" s="10">
        <f t="shared" si="1"/>
        <v>5967.3598902032973</v>
      </c>
      <c r="P107" s="10">
        <f>O107/(reform_curr!$C104+reform_curr!$D104)*1000</f>
        <v>781.7843430110438</v>
      </c>
      <c r="Q107" s="10">
        <f>O107/reform_curr!$E104*1000</f>
        <v>555.10324560030676</v>
      </c>
    </row>
    <row r="108" spans="1:17" ht="20" customHeight="1">
      <c r="A108" s="5">
        <f>reform_curr!A105</f>
        <v>157</v>
      </c>
      <c r="B108" s="5" t="str">
        <f>reform_curr!B105</f>
        <v>Oetwil am See</v>
      </c>
      <c r="C108" s="10">
        <f>reform_curr!G105/1000</f>
        <v>671466.17193367297</v>
      </c>
      <c r="D108" s="10">
        <f>C108/(reform_curr!C105+reform_curr!D105)*1000</f>
        <v>267409.86536585941</v>
      </c>
      <c r="E108" s="10">
        <f>C108/reform_curr!$E105*1000</f>
        <v>189733.30656503898</v>
      </c>
      <c r="G108" s="10">
        <f>reform_curr!H105/1000</f>
        <v>740.73858937777493</v>
      </c>
      <c r="H108" s="10">
        <f>reform_curr!I105/1000</f>
        <v>881.47892235311792</v>
      </c>
      <c r="I108" s="10">
        <f>reform_curr!J105/1000</f>
        <v>1622.2175173140101</v>
      </c>
      <c r="K108" s="10">
        <f>reform_new4!E105/1000</f>
        <v>582.68542401673596</v>
      </c>
      <c r="L108" s="10">
        <f>reform_new4!F105/1000</f>
        <v>693.39565512219804</v>
      </c>
      <c r="M108" s="10">
        <f>reform_new4!G105/1000</f>
        <v>1276.0810766478701</v>
      </c>
      <c r="O108" s="10">
        <f t="shared" si="1"/>
        <v>346.13644066614006</v>
      </c>
      <c r="P108" s="10">
        <f>O108/(reform_curr!$C105+reform_curr!$D105)*1000</f>
        <v>137.84804486903229</v>
      </c>
      <c r="Q108" s="10">
        <f>O108/reform_curr!$E105*1000</f>
        <v>97.806284449319037</v>
      </c>
    </row>
    <row r="109" spans="1:17" ht="20" customHeight="1">
      <c r="A109" s="5">
        <f>reform_curr!A106</f>
        <v>158</v>
      </c>
      <c r="B109" s="5" t="str">
        <f>reform_curr!B106</f>
        <v>Stäfa</v>
      </c>
      <c r="C109" s="10">
        <f>reform_curr!G106/1000</f>
        <v>6776232.3659020504</v>
      </c>
      <c r="D109" s="10">
        <f>C109/(reform_curr!C106+reform_curr!D106)*1000</f>
        <v>827075.84107189672</v>
      </c>
      <c r="E109" s="10">
        <f>C109/reform_curr!$E106*1000</f>
        <v>589647.78679969115</v>
      </c>
      <c r="G109" s="10">
        <f>reform_curr!H106/1000</f>
        <v>12975.013239265401</v>
      </c>
      <c r="H109" s="10">
        <f>reform_curr!I106/1000</f>
        <v>11418.0115971836</v>
      </c>
      <c r="I109" s="10">
        <f>reform_curr!J106/1000</f>
        <v>24393.024793106899</v>
      </c>
      <c r="K109" s="10">
        <f>reform_new4!E106/1000</f>
        <v>11276.5163788635</v>
      </c>
      <c r="L109" s="10">
        <f>reform_new4!F106/1000</f>
        <v>9923.3343850249494</v>
      </c>
      <c r="M109" s="10">
        <f>reform_new4!G106/1000</f>
        <v>21199.8506450204</v>
      </c>
      <c r="O109" s="10">
        <f t="shared" si="1"/>
        <v>3193.1741480864985</v>
      </c>
      <c r="P109" s="10">
        <f>O109/(reform_curr!$C106+reform_curr!$D106)*1000</f>
        <v>389.74418992878049</v>
      </c>
      <c r="Q109" s="10">
        <f>O109/reform_curr!$E106*1000</f>
        <v>277.86061156339179</v>
      </c>
    </row>
    <row r="110" spans="1:17" ht="20" customHeight="1">
      <c r="A110" s="5">
        <f>reform_curr!A107</f>
        <v>159</v>
      </c>
      <c r="B110" s="5" t="str">
        <f>reform_curr!B107</f>
        <v>Uetikon am See</v>
      </c>
      <c r="C110" s="10">
        <f>reform_curr!G107/1000</f>
        <v>3133803.49842272</v>
      </c>
      <c r="D110" s="10">
        <f>C110/(reform_curr!C107+reform_curr!D107)*1000</f>
        <v>923608.45812635426</v>
      </c>
      <c r="E110" s="10">
        <f>C110/reform_curr!$E107*1000</f>
        <v>646811.86757950881</v>
      </c>
      <c r="G110" s="10">
        <f>reform_curr!H107/1000</f>
        <v>6284.4797284156502</v>
      </c>
      <c r="H110" s="10">
        <f>reform_curr!I107/1000</f>
        <v>5467.49738474474</v>
      </c>
      <c r="I110" s="10">
        <f>reform_curr!J107/1000</f>
        <v>11751.977157646099</v>
      </c>
      <c r="K110" s="10">
        <f>reform_new4!E107/1000</f>
        <v>5498.1849255606994</v>
      </c>
      <c r="L110" s="10">
        <f>reform_new4!F107/1000</f>
        <v>4783.42087425106</v>
      </c>
      <c r="M110" s="10">
        <f>reform_new4!G107/1000</f>
        <v>10281.605848498701</v>
      </c>
      <c r="O110" s="10">
        <f t="shared" si="1"/>
        <v>1470.3713091473983</v>
      </c>
      <c r="P110" s="10">
        <f>O110/(reform_curr!$C107+reform_curr!$D107)*1000</f>
        <v>433.35434988134341</v>
      </c>
      <c r="Q110" s="10">
        <f>O110/reform_curr!$E107*1000</f>
        <v>303.48221035034015</v>
      </c>
    </row>
    <row r="111" spans="1:17" ht="20" customHeight="1">
      <c r="A111" s="5">
        <f>reform_curr!A108</f>
        <v>160</v>
      </c>
      <c r="B111" s="5" t="str">
        <f>reform_curr!B108</f>
        <v>Zumikon</v>
      </c>
      <c r="C111" s="10">
        <f>reform_curr!G108/1000</f>
        <v>8298461.2418146897</v>
      </c>
      <c r="D111" s="10">
        <f>C111/(reform_curr!C108+reform_curr!D108)*1000</f>
        <v>3056523.4776481362</v>
      </c>
      <c r="E111" s="10">
        <f>C111/reform_curr!$E108*1000</f>
        <v>2128356.3072107434</v>
      </c>
      <c r="G111" s="10">
        <f>reform_curr!H108/1000</f>
        <v>21250.745408645802</v>
      </c>
      <c r="H111" s="10">
        <f>reform_curr!I108/1000</f>
        <v>18063.133539975403</v>
      </c>
      <c r="I111" s="10">
        <f>reform_curr!J108/1000</f>
        <v>39313.8791082229</v>
      </c>
      <c r="K111" s="10">
        <f>reform_new4!E108/1000</f>
        <v>19149.2213472937</v>
      </c>
      <c r="L111" s="10">
        <f>reform_new4!F108/1000</f>
        <v>16276.8381044216</v>
      </c>
      <c r="M111" s="10">
        <f>reform_new4!G108/1000</f>
        <v>35426.0595868729</v>
      </c>
      <c r="O111" s="10">
        <f t="shared" si="1"/>
        <v>3887.8195213500003</v>
      </c>
      <c r="P111" s="10">
        <f>O111/(reform_curr!$C108+reform_curr!$D108)*1000</f>
        <v>1431.9777242541438</v>
      </c>
      <c r="Q111" s="10">
        <f>O111/reform_curr!$E108*1000</f>
        <v>997.13247533983088</v>
      </c>
    </row>
    <row r="112" spans="1:17" ht="20" customHeight="1">
      <c r="A112" s="5">
        <f>reform_curr!A109</f>
        <v>161</v>
      </c>
      <c r="B112" s="5" t="str">
        <f>reform_curr!B109</f>
        <v>Zollikon</v>
      </c>
      <c r="C112" s="10">
        <f>reform_curr!G109/1000</f>
        <v>16660041.160995599</v>
      </c>
      <c r="D112" s="10">
        <f>C112/(reform_curr!C109+reform_curr!D109)*1000</f>
        <v>2341866.9048349168</v>
      </c>
      <c r="E112" s="10">
        <f>C112/reform_curr!$E109*1000</f>
        <v>1700004.2001015919</v>
      </c>
      <c r="G112" s="10">
        <f>reform_curr!H109/1000</f>
        <v>41322.505149511599</v>
      </c>
      <c r="H112" s="10">
        <f>reform_curr!I109/1000</f>
        <v>35124.129267820201</v>
      </c>
      <c r="I112" s="10">
        <f>reform_curr!J109/1000</f>
        <v>76446.634358932904</v>
      </c>
      <c r="K112" s="10">
        <f>reform_new4!E109/1000</f>
        <v>37107.277975017598</v>
      </c>
      <c r="L112" s="10">
        <f>reform_new4!F109/1000</f>
        <v>31541.186323268601</v>
      </c>
      <c r="M112" s="10">
        <f>reform_new4!G109/1000</f>
        <v>68648.464113115406</v>
      </c>
      <c r="O112" s="10">
        <f t="shared" si="1"/>
        <v>7798.1702458174987</v>
      </c>
      <c r="P112" s="10">
        <f>O112/(reform_curr!$C109+reform_curr!$D109)*1000</f>
        <v>1096.1723707924514</v>
      </c>
      <c r="Q112" s="10">
        <f>O112/reform_curr!$E109*1000</f>
        <v>795.73165773647952</v>
      </c>
    </row>
    <row r="113" spans="1:17" ht="20" customHeight="1">
      <c r="A113" s="5">
        <f>reform_curr!A110</f>
        <v>172</v>
      </c>
      <c r="B113" s="5" t="str">
        <f>reform_curr!B110</f>
        <v>Fehraltorf</v>
      </c>
      <c r="C113" s="10">
        <f>reform_curr!G110/1000</f>
        <v>1263189.3226315801</v>
      </c>
      <c r="D113" s="10">
        <f>C113/(reform_curr!C110+reform_curr!D110)*1000</f>
        <v>361427.56012348505</v>
      </c>
      <c r="E113" s="10">
        <f>C113/reform_curr!$E110*1000</f>
        <v>251681.47492161387</v>
      </c>
      <c r="G113" s="10">
        <f>reform_curr!H110/1000</f>
        <v>1477.7433377943</v>
      </c>
      <c r="H113" s="10">
        <f>reform_curr!I110/1000</f>
        <v>1581.1853636437602</v>
      </c>
      <c r="I113" s="10">
        <f>reform_curr!J110/1000</f>
        <v>3058.9287054514803</v>
      </c>
      <c r="K113" s="10">
        <f>reform_new4!E110/1000</f>
        <v>1174.7263183825701</v>
      </c>
      <c r="L113" s="10">
        <f>reform_new4!F110/1000</f>
        <v>1256.95716150373</v>
      </c>
      <c r="M113" s="10">
        <f>reform_new4!G110/1000</f>
        <v>2431.6834837566598</v>
      </c>
      <c r="O113" s="10">
        <f t="shared" si="1"/>
        <v>627.24522169482043</v>
      </c>
      <c r="P113" s="10">
        <f>O113/(reform_curr!$C110+reform_curr!$D110)*1000</f>
        <v>179.4693052059572</v>
      </c>
      <c r="Q113" s="10">
        <f>O113/reform_curr!$E110*1000</f>
        <v>124.97414259709512</v>
      </c>
    </row>
    <row r="114" spans="1:17" ht="20" customHeight="1">
      <c r="A114" s="5">
        <f>reform_curr!A111</f>
        <v>173</v>
      </c>
      <c r="B114" s="5" t="str">
        <f>reform_curr!B111</f>
        <v>Hittnau</v>
      </c>
      <c r="C114" s="10">
        <f>reform_curr!G111/1000</f>
        <v>665728.37682226393</v>
      </c>
      <c r="D114" s="10">
        <f>C114/(reform_curr!C111+reform_curr!D111)*1000</f>
        <v>330058.68954995729</v>
      </c>
      <c r="E114" s="10">
        <f>C114/reform_curr!$E111*1000</f>
        <v>229719.93679167147</v>
      </c>
      <c r="G114" s="10">
        <f>reform_curr!H111/1000</f>
        <v>711.49142594737498</v>
      </c>
      <c r="H114" s="10">
        <f>reform_curr!I111/1000</f>
        <v>825.33005351111194</v>
      </c>
      <c r="I114" s="10">
        <f>reform_curr!J111/1000</f>
        <v>1536.82148196819</v>
      </c>
      <c r="K114" s="10">
        <f>reform_new4!E111/1000</f>
        <v>555.01633296597004</v>
      </c>
      <c r="L114" s="10">
        <f>reform_new4!F111/1000</f>
        <v>643.81894718477099</v>
      </c>
      <c r="M114" s="10">
        <f>reform_new4!G111/1000</f>
        <v>1198.8352717308701</v>
      </c>
      <c r="O114" s="10">
        <f t="shared" si="1"/>
        <v>337.98621023731994</v>
      </c>
      <c r="P114" s="10">
        <f>O114/(reform_curr!$C111+reform_curr!$D111)*1000</f>
        <v>167.56877056882496</v>
      </c>
      <c r="Q114" s="10">
        <f>O114/reform_curr!$E111*1000</f>
        <v>116.62740173820563</v>
      </c>
    </row>
    <row r="115" spans="1:17" ht="20" customHeight="1">
      <c r="A115" s="5">
        <f>reform_curr!A112</f>
        <v>176</v>
      </c>
      <c r="B115" s="5" t="str">
        <f>reform_curr!B112</f>
        <v>Lindau</v>
      </c>
      <c r="C115" s="10">
        <f>reform_curr!G112/1000</f>
        <v>1192096.3220453898</v>
      </c>
      <c r="D115" s="10">
        <f>C115/(reform_curr!C112+reform_curr!D112)*1000</f>
        <v>408112.40056329675</v>
      </c>
      <c r="E115" s="10">
        <f>C115/reform_curr!$E112*1000</f>
        <v>279310.29101344652</v>
      </c>
      <c r="G115" s="10">
        <f>reform_curr!H112/1000</f>
        <v>1560.2098350405099</v>
      </c>
      <c r="H115" s="10">
        <f>reform_curr!I112/1000</f>
        <v>1685.0266308908099</v>
      </c>
      <c r="I115" s="10">
        <f>reform_curr!J112/1000</f>
        <v>3245.2364782862596</v>
      </c>
      <c r="K115" s="10">
        <f>reform_new4!E112/1000</f>
        <v>1272.7488516989299</v>
      </c>
      <c r="L115" s="10">
        <f>reform_new4!F112/1000</f>
        <v>1374.5687537894401</v>
      </c>
      <c r="M115" s="10">
        <f>reform_new4!G112/1000</f>
        <v>2647.3176037257899</v>
      </c>
      <c r="O115" s="10">
        <f t="shared" si="1"/>
        <v>597.9188745604697</v>
      </c>
      <c r="P115" s="10">
        <f>O115/(reform_curr!$C112+reform_curr!$D112)*1000</f>
        <v>204.69663627540902</v>
      </c>
      <c r="Q115" s="10">
        <f>O115/reform_curr!$E112*1000</f>
        <v>140.0934570197914</v>
      </c>
    </row>
    <row r="116" spans="1:17" ht="20" customHeight="1">
      <c r="A116" s="5">
        <f>reform_curr!A113</f>
        <v>177</v>
      </c>
      <c r="B116" s="5" t="str">
        <f>reform_curr!B113</f>
        <v>Pfäffikon</v>
      </c>
      <c r="C116" s="10">
        <f>reform_curr!G113/1000</f>
        <v>2831545.1702854801</v>
      </c>
      <c r="D116" s="10">
        <f>C116/(reform_curr!C113+reform_curr!D113)*1000</f>
        <v>427467.56797788042</v>
      </c>
      <c r="E116" s="10">
        <f>C116/reform_curr!$E113*1000</f>
        <v>303846.46102430305</v>
      </c>
      <c r="G116" s="10">
        <f>reform_curr!H113/1000</f>
        <v>3940.0491225411797</v>
      </c>
      <c r="H116" s="10">
        <f>reform_curr!I113/1000</f>
        <v>4334.0540289590599</v>
      </c>
      <c r="I116" s="10">
        <f>reform_curr!J113/1000</f>
        <v>8274.10310802194</v>
      </c>
      <c r="K116" s="10">
        <f>reform_new4!E113/1000</f>
        <v>3252.8649106704202</v>
      </c>
      <c r="L116" s="10">
        <f>reform_new4!F113/1000</f>
        <v>3578.15141982877</v>
      </c>
      <c r="M116" s="10">
        <f>reform_new4!G113/1000</f>
        <v>6831.0163460426302</v>
      </c>
      <c r="O116" s="10">
        <f t="shared" si="1"/>
        <v>1443.0867619793098</v>
      </c>
      <c r="P116" s="10">
        <f>O116/(reform_curr!$C113+reform_curr!$D113)*1000</f>
        <v>217.85730102344652</v>
      </c>
      <c r="Q116" s="10">
        <f>O116/reform_curr!$E113*1000</f>
        <v>154.85425066845261</v>
      </c>
    </row>
    <row r="117" spans="1:17" ht="20" customHeight="1">
      <c r="A117" s="5">
        <f>reform_curr!A114</f>
        <v>178</v>
      </c>
      <c r="B117" s="5" t="str">
        <f>reform_curr!B114</f>
        <v>Russikon</v>
      </c>
      <c r="C117" s="10">
        <f>reform_curr!G114/1000</f>
        <v>1179535.9163144701</v>
      </c>
      <c r="D117" s="10">
        <f>C117/(reform_curr!C114+reform_curr!D114)*1000</f>
        <v>508639.89491783961</v>
      </c>
      <c r="E117" s="10">
        <f>C117/reform_curr!$E114*1000</f>
        <v>344490.62976474012</v>
      </c>
      <c r="G117" s="10">
        <f>reform_curr!H114/1000</f>
        <v>1540.0980071603599</v>
      </c>
      <c r="H117" s="10">
        <f>reform_curr!I114/1000</f>
        <v>1740.31075510242</v>
      </c>
      <c r="I117" s="10">
        <f>reform_curr!J114/1000</f>
        <v>3280.4087709220603</v>
      </c>
      <c r="K117" s="10">
        <f>reform_new4!E114/1000</f>
        <v>1247.75767007531</v>
      </c>
      <c r="L117" s="10">
        <f>reform_new4!F114/1000</f>
        <v>1409.9661643678598</v>
      </c>
      <c r="M117" s="10">
        <f>reform_new4!G114/1000</f>
        <v>2657.7238158517698</v>
      </c>
      <c r="O117" s="10">
        <f t="shared" si="1"/>
        <v>622.68495507029047</v>
      </c>
      <c r="P117" s="10">
        <f>O117/(reform_curr!$C114+reform_curr!$D114)*1000</f>
        <v>268.51442650724039</v>
      </c>
      <c r="Q117" s="10">
        <f>O117/reform_curr!$E114*1000</f>
        <v>181.85892379389324</v>
      </c>
    </row>
    <row r="118" spans="1:17" ht="20" customHeight="1">
      <c r="A118" s="5">
        <f>reform_curr!A115</f>
        <v>180</v>
      </c>
      <c r="B118" s="5" t="str">
        <f>reform_curr!B115</f>
        <v>Weisslingen</v>
      </c>
      <c r="C118" s="10">
        <f>reform_curr!G115/1000</f>
        <v>920211.24041075597</v>
      </c>
      <c r="D118" s="10">
        <f>C118/(reform_curr!C115+reform_curr!D115)*1000</f>
        <v>511228.46689486445</v>
      </c>
      <c r="E118" s="10">
        <f>C118/reform_curr!$E115*1000</f>
        <v>350556.66301362135</v>
      </c>
      <c r="G118" s="10">
        <f>reform_curr!H115/1000</f>
        <v>1332.46380498242</v>
      </c>
      <c r="H118" s="10">
        <f>reform_curr!I115/1000</f>
        <v>1412.41163441348</v>
      </c>
      <c r="I118" s="10">
        <f>reform_curr!J115/1000</f>
        <v>2744.8754498538901</v>
      </c>
      <c r="K118" s="10">
        <f>reform_new4!E115/1000</f>
        <v>1107.15634867227</v>
      </c>
      <c r="L118" s="10">
        <f>reform_new4!F115/1000</f>
        <v>1173.5857236848599</v>
      </c>
      <c r="M118" s="10">
        <f>reform_new4!G115/1000</f>
        <v>2280.7420606123801</v>
      </c>
      <c r="O118" s="10">
        <f t="shared" si="1"/>
        <v>464.13338924151003</v>
      </c>
      <c r="P118" s="10">
        <f>O118/(reform_curr!$C115+reform_curr!$D115)*1000</f>
        <v>257.85188291194999</v>
      </c>
      <c r="Q118" s="10">
        <f>O118/reform_curr!$E115*1000</f>
        <v>176.81271971105144</v>
      </c>
    </row>
    <row r="119" spans="1:17" ht="20" customHeight="1">
      <c r="A119" s="5">
        <f>reform_curr!A116</f>
        <v>181</v>
      </c>
      <c r="B119" s="5" t="str">
        <f>reform_curr!B116</f>
        <v>Wila</v>
      </c>
      <c r="C119" s="10">
        <f>reform_curr!G116/1000</f>
        <v>345416.58379014896</v>
      </c>
      <c r="D119" s="10">
        <f>C119/(reform_curr!C116+reform_curr!D116)*1000</f>
        <v>305678.39273464511</v>
      </c>
      <c r="E119" s="10">
        <f>C119/reform_curr!$E116*1000</f>
        <v>215481.33736129067</v>
      </c>
      <c r="G119" s="10">
        <f>reform_curr!H116/1000</f>
        <v>355.53751962164</v>
      </c>
      <c r="H119" s="10">
        <f>reform_curr!I116/1000</f>
        <v>462.198776132673</v>
      </c>
      <c r="I119" s="10">
        <f>reform_curr!J116/1000</f>
        <v>817.73629640257298</v>
      </c>
      <c r="K119" s="10">
        <f>reform_new4!E116/1000</f>
        <v>274.87817931759298</v>
      </c>
      <c r="L119" s="10">
        <f>reform_new4!F116/1000</f>
        <v>357.34163267522996</v>
      </c>
      <c r="M119" s="10">
        <f>reform_new4!G116/1000</f>
        <v>632.21981007176601</v>
      </c>
      <c r="O119" s="10">
        <f t="shared" si="1"/>
        <v>185.51648633080697</v>
      </c>
      <c r="P119" s="10">
        <f>O119/(reform_curr!$C116+reform_curr!$D116)*1000</f>
        <v>164.17388170867872</v>
      </c>
      <c r="Q119" s="10">
        <f>O119/reform_curr!$E116*1000</f>
        <v>115.73080869045975</v>
      </c>
    </row>
    <row r="120" spans="1:17" ht="20" customHeight="1">
      <c r="A120" s="5">
        <f>reform_curr!A117</f>
        <v>182</v>
      </c>
      <c r="B120" s="5" t="str">
        <f>reform_curr!B117</f>
        <v>Wildberg</v>
      </c>
      <c r="C120" s="10">
        <f>reform_curr!G117/1000</f>
        <v>191501</v>
      </c>
      <c r="D120" s="10">
        <f>C120/(reform_curr!C117+reform_curr!D117)*1000</f>
        <v>353322.87822878233</v>
      </c>
      <c r="E120" s="10">
        <f>C120/reform_curr!$E117*1000</f>
        <v>245199.74391805378</v>
      </c>
      <c r="G120" s="10">
        <f>reform_curr!H117/1000</f>
        <v>185.85387796306603</v>
      </c>
      <c r="H120" s="10">
        <f>reform_curr!I117/1000</f>
        <v>236.03442390942502</v>
      </c>
      <c r="I120" s="10">
        <f>reform_curr!J117/1000</f>
        <v>421.88829949665001</v>
      </c>
      <c r="K120" s="10">
        <f>reform_new4!E117/1000</f>
        <v>140.786230118155</v>
      </c>
      <c r="L120" s="10">
        <f>reform_new4!F117/1000</f>
        <v>178.79851239466601</v>
      </c>
      <c r="M120" s="10">
        <f>reform_new4!G117/1000</f>
        <v>319.58474226760802</v>
      </c>
      <c r="O120" s="10">
        <f t="shared" si="1"/>
        <v>102.30355722904199</v>
      </c>
      <c r="P120" s="10">
        <f>O120/(reform_curr!$C117+reform_curr!$D117)*1000</f>
        <v>188.75195060708853</v>
      </c>
      <c r="Q120" s="10">
        <f>O120/reform_curr!$E117*1000</f>
        <v>130.99047020363892</v>
      </c>
    </row>
    <row r="121" spans="1:17" ht="20" customHeight="1">
      <c r="A121" s="5">
        <f>reform_curr!A118</f>
        <v>191</v>
      </c>
      <c r="B121" s="5" t="str">
        <f>reform_curr!B118</f>
        <v>Dübendorf</v>
      </c>
      <c r="C121" s="10">
        <f>reform_curr!G118/1000</f>
        <v>4972334.3074468803</v>
      </c>
      <c r="D121" s="10">
        <f>C121/(reform_curr!C118+reform_curr!D118)*1000</f>
        <v>328619.01443704189</v>
      </c>
      <c r="E121" s="10">
        <f>C121/reform_curr!$E118*1000</f>
        <v>240546.38418300421</v>
      </c>
      <c r="G121" s="10">
        <f>reform_curr!H118/1000</f>
        <v>7040.4638160519598</v>
      </c>
      <c r="H121" s="10">
        <f>reform_curr!I118/1000</f>
        <v>6970.0591755793703</v>
      </c>
      <c r="I121" s="10">
        <f>reform_curr!J118/1000</f>
        <v>14010.5230246132</v>
      </c>
      <c r="K121" s="10">
        <f>reform_new4!E118/1000</f>
        <v>5856.5260122233203</v>
      </c>
      <c r="L121" s="10">
        <f>reform_new4!F118/1000</f>
        <v>5797.9607511794902</v>
      </c>
      <c r="M121" s="10">
        <f>reform_new4!G118/1000</f>
        <v>11654.486792970101</v>
      </c>
      <c r="O121" s="10">
        <f t="shared" si="1"/>
        <v>2356.0362316430983</v>
      </c>
      <c r="P121" s="10">
        <f>O121/(reform_curr!$C118+reform_curr!$D118)*1000</f>
        <v>155.70922157445631</v>
      </c>
      <c r="Q121" s="10">
        <f>O121/reform_curr!$E118*1000</f>
        <v>113.9778545616128</v>
      </c>
    </row>
    <row r="122" spans="1:17" ht="20" customHeight="1">
      <c r="A122" s="5">
        <f>reform_curr!A119</f>
        <v>192</v>
      </c>
      <c r="B122" s="5" t="str">
        <f>reform_curr!B119</f>
        <v>Egg</v>
      </c>
      <c r="C122" s="10">
        <f>reform_curr!G119/1000</f>
        <v>2766237.2088955799</v>
      </c>
      <c r="D122" s="10">
        <f>C122/(reform_curr!C119+reform_curr!D119)*1000</f>
        <v>581631.03635314968</v>
      </c>
      <c r="E122" s="10">
        <f>C122/reform_curr!$E119*1000</f>
        <v>412501.82059283921</v>
      </c>
      <c r="G122" s="10">
        <f>reform_curr!H119/1000</f>
        <v>4528.1428211657394</v>
      </c>
      <c r="H122" s="10">
        <f>reform_curr!I119/1000</f>
        <v>4437.5799751490295</v>
      </c>
      <c r="I122" s="10">
        <f>reform_curr!J119/1000</f>
        <v>8965.7228098585601</v>
      </c>
      <c r="K122" s="10">
        <f>reform_new4!E119/1000</f>
        <v>3845.9010420474096</v>
      </c>
      <c r="L122" s="10">
        <f>reform_new4!F119/1000</f>
        <v>3768.9830277708097</v>
      </c>
      <c r="M122" s="10">
        <f>reform_new4!G119/1000</f>
        <v>7614.8840518687603</v>
      </c>
      <c r="O122" s="10">
        <f t="shared" si="1"/>
        <v>1350.8387579897999</v>
      </c>
      <c r="P122" s="10">
        <f>O122/(reform_curr!$C119+reform_curr!$D119)*1000</f>
        <v>284.02833431240538</v>
      </c>
      <c r="Q122" s="10">
        <f>O122/reform_curr!$E119*1000</f>
        <v>201.43733343122574</v>
      </c>
    </row>
    <row r="123" spans="1:17" ht="20" customHeight="1">
      <c r="A123" s="5">
        <f>reform_curr!A120</f>
        <v>193</v>
      </c>
      <c r="B123" s="5" t="str">
        <f>reform_curr!B120</f>
        <v>Fällanden</v>
      </c>
      <c r="C123" s="10">
        <f>reform_curr!G120/1000</f>
        <v>2201112.5730239903</v>
      </c>
      <c r="D123" s="10">
        <f>C123/(reform_curr!C120+reform_curr!D120)*1000</f>
        <v>471027.7280171176</v>
      </c>
      <c r="E123" s="10">
        <f>C123/reform_curr!$E120*1000</f>
        <v>333198.99682470335</v>
      </c>
      <c r="G123" s="10">
        <f>reform_curr!H120/1000</f>
        <v>3347.4066545015698</v>
      </c>
      <c r="H123" s="10">
        <f>reform_curr!I120/1000</f>
        <v>3447.8288588427999</v>
      </c>
      <c r="I123" s="10">
        <f>reform_curr!J120/1000</f>
        <v>6795.23550132128</v>
      </c>
      <c r="K123" s="10">
        <f>reform_new4!E120/1000</f>
        <v>2808.4194686927799</v>
      </c>
      <c r="L123" s="10">
        <f>reform_new4!F120/1000</f>
        <v>2892.6720542848398</v>
      </c>
      <c r="M123" s="10">
        <f>reform_new4!G120/1000</f>
        <v>5701.0915357106005</v>
      </c>
      <c r="O123" s="10">
        <f t="shared" si="1"/>
        <v>1094.1439656106795</v>
      </c>
      <c r="P123" s="10">
        <f>O123/(reform_curr!$C120+reform_curr!$D120)*1000</f>
        <v>234.14165752421988</v>
      </c>
      <c r="Q123" s="10">
        <f>O123/reform_curr!$E120*1000</f>
        <v>165.62881707700265</v>
      </c>
    </row>
    <row r="124" spans="1:17" ht="20" customHeight="1">
      <c r="A124" s="5">
        <f>reform_curr!A121</f>
        <v>194</v>
      </c>
      <c r="B124" s="5" t="str">
        <f>reform_curr!B121</f>
        <v>Greifensee</v>
      </c>
      <c r="C124" s="10">
        <f>reform_curr!G121/1000</f>
        <v>1466999.37331324</v>
      </c>
      <c r="D124" s="10">
        <f>C124/(reform_curr!C121+reform_curr!D121)*1000</f>
        <v>515460.07495194656</v>
      </c>
      <c r="E124" s="10">
        <f>C124/reform_curr!$E121*1000</f>
        <v>361151.98752172332</v>
      </c>
      <c r="G124" s="10">
        <f>reform_curr!H121/1000</f>
        <v>2370.9486000828902</v>
      </c>
      <c r="H124" s="10">
        <f>reform_curr!I121/1000</f>
        <v>2228.6916764655602</v>
      </c>
      <c r="I124" s="10">
        <f>reform_curr!J121/1000</f>
        <v>4599.6402894049697</v>
      </c>
      <c r="K124" s="10">
        <f>reform_new4!E121/1000</f>
        <v>2013.69044862745</v>
      </c>
      <c r="L124" s="10">
        <f>reform_new4!F121/1000</f>
        <v>1892.8690253413101</v>
      </c>
      <c r="M124" s="10">
        <f>reform_new4!G121/1000</f>
        <v>3906.5594864043001</v>
      </c>
      <c r="O124" s="10">
        <f t="shared" si="1"/>
        <v>693.08080300066968</v>
      </c>
      <c r="P124" s="10">
        <f>O124/(reform_curr!$C121+reform_curr!$D121)*1000</f>
        <v>243.5280404078249</v>
      </c>
      <c r="Q124" s="10">
        <f>O124/reform_curr!$E121*1000</f>
        <v>170.62550541621607</v>
      </c>
    </row>
    <row r="125" spans="1:17" ht="20" customHeight="1">
      <c r="A125" s="5">
        <f>reform_curr!A122</f>
        <v>195</v>
      </c>
      <c r="B125" s="5" t="str">
        <f>reform_curr!B122</f>
        <v>Maur</v>
      </c>
      <c r="C125" s="10">
        <f>reform_curr!G122/1000</f>
        <v>5361112.0416433802</v>
      </c>
      <c r="D125" s="10">
        <f>C125/(reform_curr!C122+reform_curr!D122)*1000</f>
        <v>970337.02111192408</v>
      </c>
      <c r="E125" s="10">
        <f>C125/reform_curr!$E122*1000</f>
        <v>680171.53535186255</v>
      </c>
      <c r="G125" s="10">
        <f>reform_curr!H122/1000</f>
        <v>10657.286019633601</v>
      </c>
      <c r="H125" s="10">
        <f>reform_curr!I122/1000</f>
        <v>9271.8388310787304</v>
      </c>
      <c r="I125" s="10">
        <f>reform_curr!J122/1000</f>
        <v>19929.124879130901</v>
      </c>
      <c r="K125" s="10">
        <f>reform_new4!E122/1000</f>
        <v>9302.7528856409808</v>
      </c>
      <c r="L125" s="10">
        <f>reform_new4!F122/1000</f>
        <v>8093.3949813427598</v>
      </c>
      <c r="M125" s="10">
        <f>reform_new4!G122/1000</f>
        <v>17396.147837170101</v>
      </c>
      <c r="O125" s="10">
        <f t="shared" si="1"/>
        <v>2532.9770419607994</v>
      </c>
      <c r="P125" s="10">
        <f>O125/(reform_curr!$C122+reform_curr!$D122)*1000</f>
        <v>458.45738316032572</v>
      </c>
      <c r="Q125" s="10">
        <f>O125/reform_curr!$E122*1000</f>
        <v>321.36222303486414</v>
      </c>
    </row>
    <row r="126" spans="1:17" ht="20" customHeight="1">
      <c r="A126" s="5">
        <f>reform_curr!A123</f>
        <v>196</v>
      </c>
      <c r="B126" s="5" t="str">
        <f>reform_curr!B123</f>
        <v>Mönchaltorf</v>
      </c>
      <c r="C126" s="10">
        <f>reform_curr!G123/1000</f>
        <v>806269.17200000002</v>
      </c>
      <c r="D126" s="10">
        <f>C126/(reform_curr!C123+reform_curr!D123)*1000</f>
        <v>406180.94307304785</v>
      </c>
      <c r="E126" s="10">
        <f>C126/reform_curr!$E123*1000</f>
        <v>277640.89944903582</v>
      </c>
      <c r="G126" s="10">
        <f>reform_curr!H123/1000</f>
        <v>961.870385434985</v>
      </c>
      <c r="H126" s="10">
        <f>reform_curr!I123/1000</f>
        <v>1067.6761286874701</v>
      </c>
      <c r="I126" s="10">
        <f>reform_curr!J123/1000</f>
        <v>2029.5465126490499</v>
      </c>
      <c r="K126" s="10">
        <f>reform_new4!E123/1000</f>
        <v>766.09564143144303</v>
      </c>
      <c r="L126" s="10">
        <f>reform_new4!F123/1000</f>
        <v>850.36616468391503</v>
      </c>
      <c r="M126" s="10">
        <f>reform_new4!G123/1000</f>
        <v>1616.4618057228101</v>
      </c>
      <c r="O126" s="10">
        <f t="shared" si="1"/>
        <v>413.08470692623973</v>
      </c>
      <c r="P126" s="10">
        <f>O126/(reform_curr!$C123+reform_curr!$D123)*1000</f>
        <v>208.10312691498223</v>
      </c>
      <c r="Q126" s="10">
        <f>O126/reform_curr!$E123*1000</f>
        <v>142.24679990572994</v>
      </c>
    </row>
    <row r="127" spans="1:17" ht="20" customHeight="1">
      <c r="A127" s="5">
        <f>reform_curr!A124</f>
        <v>197</v>
      </c>
      <c r="B127" s="5" t="str">
        <f>reform_curr!B124</f>
        <v>Schwerzenbach</v>
      </c>
      <c r="C127" s="10">
        <f>reform_curr!G124/1000</f>
        <v>1052160.0959999999</v>
      </c>
      <c r="D127" s="10">
        <f>C127/(reform_curr!C124+reform_curr!D124)*1000</f>
        <v>379567.13419913413</v>
      </c>
      <c r="E127" s="10">
        <f>C127/reform_curr!$E124*1000</f>
        <v>272368.65027180943</v>
      </c>
      <c r="G127" s="10">
        <f>reform_curr!H124/1000</f>
        <v>1389.9883170718599</v>
      </c>
      <c r="H127" s="10">
        <f>reform_curr!I124/1000</f>
        <v>1376.0884374100101</v>
      </c>
      <c r="I127" s="10">
        <f>reform_curr!J124/1000</f>
        <v>2766.0767673534601</v>
      </c>
      <c r="K127" s="10">
        <f>reform_new4!E124/1000</f>
        <v>1136.4555861932099</v>
      </c>
      <c r="L127" s="10">
        <f>reform_new4!F124/1000</f>
        <v>1125.09102805663</v>
      </c>
      <c r="M127" s="10">
        <f>reform_new4!G124/1000</f>
        <v>2261.5466071788401</v>
      </c>
      <c r="O127" s="10">
        <f t="shared" si="1"/>
        <v>504.53016017462005</v>
      </c>
      <c r="P127" s="10">
        <f>O127/(reform_curr!$C124+reform_curr!$D124)*1000</f>
        <v>182.00943729243147</v>
      </c>
      <c r="Q127" s="10">
        <f>O127/reform_curr!$E124*1000</f>
        <v>130.60578829267928</v>
      </c>
    </row>
    <row r="128" spans="1:17" ht="20" customHeight="1">
      <c r="A128" s="5">
        <f>reform_curr!A125</f>
        <v>198</v>
      </c>
      <c r="B128" s="5" t="str">
        <f>reform_curr!B125</f>
        <v>Uster</v>
      </c>
      <c r="C128" s="10">
        <f>reform_curr!G125/1000</f>
        <v>7038721.7128975606</v>
      </c>
      <c r="D128" s="10">
        <f>C128/(reform_curr!C125+reform_curr!D125)*1000</f>
        <v>358040.67922567576</v>
      </c>
      <c r="E128" s="10">
        <f>C128/reform_curr!$E125*1000</f>
        <v>258928.84464749711</v>
      </c>
      <c r="G128" s="10">
        <f>reform_curr!H125/1000</f>
        <v>9162.7850557513284</v>
      </c>
      <c r="H128" s="10">
        <f>reform_curr!I125/1000</f>
        <v>9804.1799904600903</v>
      </c>
      <c r="I128" s="10">
        <f>reform_curr!J125/1000</f>
        <v>18966.9650021587</v>
      </c>
      <c r="K128" s="10">
        <f>reform_new4!E125/1000</f>
        <v>7474.7974557161097</v>
      </c>
      <c r="L128" s="10">
        <f>reform_new4!F125/1000</f>
        <v>7998.0332946254603</v>
      </c>
      <c r="M128" s="10">
        <f>reform_new4!G125/1000</f>
        <v>15472.830758566899</v>
      </c>
      <c r="O128" s="10">
        <f t="shared" si="1"/>
        <v>3494.1342435918014</v>
      </c>
      <c r="P128" s="10">
        <f>O128/(reform_curr!$C125+reform_curr!$D125)*1000</f>
        <v>177.73713025035866</v>
      </c>
      <c r="Q128" s="10">
        <f>O128/reform_curr!$E125*1000</f>
        <v>128.53642744231169</v>
      </c>
    </row>
    <row r="129" spans="1:17" ht="20" customHeight="1">
      <c r="A129" s="5">
        <f>reform_curr!A126</f>
        <v>199</v>
      </c>
      <c r="B129" s="5" t="str">
        <f>reform_curr!B126</f>
        <v>Volketswil</v>
      </c>
      <c r="C129" s="10">
        <f>reform_curr!G126/1000</f>
        <v>3506930.5556220696</v>
      </c>
      <c r="D129" s="10">
        <f>C129/(reform_curr!C126+reform_curr!D126)*1000</f>
        <v>344120.35674831417</v>
      </c>
      <c r="E129" s="10">
        <f>C129/reform_curr!$E126*1000</f>
        <v>241374.53063680016</v>
      </c>
      <c r="G129" s="10">
        <f>reform_curr!H126/1000</f>
        <v>4818.8872187367206</v>
      </c>
      <c r="H129" s="10">
        <f>reform_curr!I126/1000</f>
        <v>4963.4538499656901</v>
      </c>
      <c r="I129" s="10">
        <f>reform_curr!J126/1000</f>
        <v>9782.3410435889309</v>
      </c>
      <c r="K129" s="10">
        <f>reform_new4!E126/1000</f>
        <v>3985.16105950464</v>
      </c>
      <c r="L129" s="10">
        <f>reform_new4!F126/1000</f>
        <v>4104.7158702235802</v>
      </c>
      <c r="M129" s="10">
        <f>reform_new4!G126/1000</f>
        <v>8089.8769562314501</v>
      </c>
      <c r="O129" s="10">
        <f t="shared" si="1"/>
        <v>1692.4640873574808</v>
      </c>
      <c r="P129" s="10">
        <f>O129/(reform_curr!$C126+reform_curr!$D126)*1000</f>
        <v>166.07438792635472</v>
      </c>
      <c r="Q129" s="10">
        <f>O129/reform_curr!$E126*1000</f>
        <v>116.48868382940883</v>
      </c>
    </row>
    <row r="130" spans="1:17" ht="20" customHeight="1">
      <c r="A130" s="5">
        <f>reform_curr!A127</f>
        <v>200</v>
      </c>
      <c r="B130" s="5" t="str">
        <f>reform_curr!B127</f>
        <v>Wangen-Brüttisellen</v>
      </c>
      <c r="C130" s="10">
        <f>reform_curr!G127/1000</f>
        <v>1677234.5630147799</v>
      </c>
      <c r="D130" s="10">
        <f>C130/(reform_curr!C127+reform_curr!D127)*1000</f>
        <v>394365.05126141076</v>
      </c>
      <c r="E130" s="10">
        <f>C130/reform_curr!$E127*1000</f>
        <v>277687.84155873838</v>
      </c>
      <c r="G130" s="10">
        <f>reform_curr!H127/1000</f>
        <v>2544.3134455890199</v>
      </c>
      <c r="H130" s="10">
        <f>reform_curr!I127/1000</f>
        <v>2493.42717147953</v>
      </c>
      <c r="I130" s="10">
        <f>reform_curr!J127/1000</f>
        <v>5037.7406121122804</v>
      </c>
      <c r="K130" s="10">
        <f>reform_new4!E127/1000</f>
        <v>2139.8189700544203</v>
      </c>
      <c r="L130" s="10">
        <f>reform_new4!F127/1000</f>
        <v>2097.0226021901099</v>
      </c>
      <c r="M130" s="10">
        <f>reform_new4!G127/1000</f>
        <v>4236.8415874287102</v>
      </c>
      <c r="O130" s="10">
        <f t="shared" si="1"/>
        <v>800.89902468357013</v>
      </c>
      <c r="P130" s="10">
        <f>O130/(reform_curr!$C127+reform_curr!$D127)*1000</f>
        <v>188.31390187716204</v>
      </c>
      <c r="Q130" s="10">
        <f>O130/reform_curr!$E127*1000</f>
        <v>132.59917627211425</v>
      </c>
    </row>
    <row r="131" spans="1:17" ht="20" customHeight="1">
      <c r="A131" s="5">
        <f>reform_curr!A128</f>
        <v>211</v>
      </c>
      <c r="B131" s="5" t="str">
        <f>reform_curr!B128</f>
        <v>Altikon</v>
      </c>
      <c r="C131" s="10">
        <f>reform_curr!G128/1000</f>
        <v>125066.583</v>
      </c>
      <c r="D131" s="10">
        <f>C131/(reform_curr!C128+reform_curr!D128)*1000</f>
        <v>322336.55412371131</v>
      </c>
      <c r="E131" s="10">
        <f>C131/reform_curr!$E128*1000</f>
        <v>223732.70661896243</v>
      </c>
      <c r="G131" s="10">
        <f>reform_curr!H128/1000</f>
        <v>109.269628695726</v>
      </c>
      <c r="H131" s="10">
        <f>reform_curr!I128/1000</f>
        <v>124.567376317799</v>
      </c>
      <c r="I131" s="10">
        <f>reform_curr!J128/1000</f>
        <v>233.83700430655401</v>
      </c>
      <c r="K131" s="10">
        <f>reform_new4!E128/1000</f>
        <v>79.944557057380607</v>
      </c>
      <c r="L131" s="10">
        <f>reform_new4!F128/1000</f>
        <v>91.136794846415512</v>
      </c>
      <c r="M131" s="10">
        <f>reform_new4!G128/1000</f>
        <v>171.08135108280101</v>
      </c>
      <c r="O131" s="10">
        <f t="shared" si="1"/>
        <v>62.755653223753001</v>
      </c>
      <c r="P131" s="10">
        <f>O131/(reform_curr!$C128+reform_curr!$D128)*1000</f>
        <v>161.74137428802322</v>
      </c>
      <c r="Q131" s="10">
        <f>O131/reform_curr!$E128*1000</f>
        <v>112.26413814624867</v>
      </c>
    </row>
    <row r="132" spans="1:17" ht="20" customHeight="1">
      <c r="A132" s="5">
        <f>reform_curr!A129</f>
        <v>213</v>
      </c>
      <c r="B132" s="5" t="str">
        <f>reform_curr!B129</f>
        <v>Brütten</v>
      </c>
      <c r="C132" s="10">
        <f>reform_curr!G129/1000</f>
        <v>803469.25700447196</v>
      </c>
      <c r="D132" s="10">
        <f>C132/(reform_curr!C129+reform_curr!D129)*1000</f>
        <v>709778.49558698933</v>
      </c>
      <c r="E132" s="10">
        <f>C132/reform_curr!$E129*1000</f>
        <v>494747.07943625125</v>
      </c>
      <c r="G132" s="10">
        <f>reform_curr!H129/1000</f>
        <v>1305.3226422798</v>
      </c>
      <c r="H132" s="10">
        <f>reform_curr!I129/1000</f>
        <v>1161.7371526983302</v>
      </c>
      <c r="I132" s="10">
        <f>reform_curr!J129/1000</f>
        <v>2467.0598101072896</v>
      </c>
      <c r="K132" s="10">
        <f>reform_new4!E129/1000</f>
        <v>1104.17407875871</v>
      </c>
      <c r="L132" s="10">
        <f>reform_new4!F129/1000</f>
        <v>982.71492593569997</v>
      </c>
      <c r="M132" s="10">
        <f>reform_new4!G129/1000</f>
        <v>2086.8890218067399</v>
      </c>
      <c r="O132" s="10">
        <f t="shared" si="1"/>
        <v>380.1707883005497</v>
      </c>
      <c r="P132" s="10">
        <f>O132/(reform_curr!$C129+reform_curr!$D129)*1000</f>
        <v>335.83991899341845</v>
      </c>
      <c r="Q132" s="10">
        <f>O132/reform_curr!$E129*1000</f>
        <v>234.09531299294935</v>
      </c>
    </row>
    <row r="133" spans="1:17" ht="20" customHeight="1">
      <c r="A133" s="5">
        <f>reform_curr!A130</f>
        <v>214</v>
      </c>
      <c r="B133" s="5" t="str">
        <f>reform_curr!B130</f>
        <v>Dägerlen</v>
      </c>
      <c r="C133" s="10">
        <f>reform_curr!G130/1000</f>
        <v>195314.52499999999</v>
      </c>
      <c r="D133" s="10">
        <f>C133/(reform_curr!C130+reform_curr!D130)*1000</f>
        <v>364392.77052238805</v>
      </c>
      <c r="E133" s="10">
        <f>C133/reform_curr!$E130*1000</f>
        <v>247546.92648922684</v>
      </c>
      <c r="G133" s="10">
        <f>reform_curr!H130/1000</f>
        <v>164.716162620663</v>
      </c>
      <c r="H133" s="10">
        <f>reform_curr!I130/1000</f>
        <v>196.01223441678201</v>
      </c>
      <c r="I133" s="10">
        <f>reform_curr!J130/1000</f>
        <v>360.72839670181196</v>
      </c>
      <c r="K133" s="10">
        <f>reform_new4!E130/1000</f>
        <v>118.895131713628</v>
      </c>
      <c r="L133" s="10">
        <f>reform_new4!F130/1000</f>
        <v>141.48520657485699</v>
      </c>
      <c r="M133" s="10">
        <f>reform_new4!G130/1000</f>
        <v>260.38033982056299</v>
      </c>
      <c r="O133" s="10">
        <f t="shared" ref="O133:O166" si="2">I133-M133</f>
        <v>100.34805688124897</v>
      </c>
      <c r="P133" s="10">
        <f>O133/(reform_curr!$C130+reform_curr!$D130)*1000</f>
        <v>187.2165240321809</v>
      </c>
      <c r="Q133" s="10">
        <f>O133/reform_curr!$E130*1000</f>
        <v>127.1838490256641</v>
      </c>
    </row>
    <row r="134" spans="1:17" ht="20" customHeight="1">
      <c r="A134" s="5">
        <f>reform_curr!A131</f>
        <v>215</v>
      </c>
      <c r="B134" s="5" t="str">
        <f>reform_curr!B131</f>
        <v>Dättlikon</v>
      </c>
      <c r="C134" s="10">
        <f>reform_curr!G131/1000</f>
        <v>339641</v>
      </c>
      <c r="D134" s="10">
        <f>C134/(reform_curr!C131+reform_curr!D131)*1000</f>
        <v>875363.40206185565</v>
      </c>
      <c r="E134" s="10">
        <f>C134/reform_curr!$E131*1000</f>
        <v>571786.19528619526</v>
      </c>
      <c r="G134" s="10">
        <f>reform_curr!H131/1000</f>
        <v>645.09154572483897</v>
      </c>
      <c r="H134" s="10">
        <f>reform_curr!I131/1000</f>
        <v>735.404364436626</v>
      </c>
      <c r="I134" s="10">
        <f>reform_curr!J131/1000</f>
        <v>1380.49591100883</v>
      </c>
      <c r="K134" s="10">
        <f>reform_new4!E131/1000</f>
        <v>561.22506325761901</v>
      </c>
      <c r="L134" s="10">
        <f>reform_new4!F131/1000</f>
        <v>639.79657949119792</v>
      </c>
      <c r="M134" s="10">
        <f>reform_new4!G131/1000</f>
        <v>1201.0216462292599</v>
      </c>
      <c r="O134" s="10">
        <f t="shared" si="2"/>
        <v>179.47426477957015</v>
      </c>
      <c r="P134" s="10">
        <f>O134/(reform_curr!$C131+reform_curr!$D131)*1000</f>
        <v>462.56253809167566</v>
      </c>
      <c r="Q134" s="10">
        <f>O134/reform_curr!$E131*1000</f>
        <v>302.14522690163324</v>
      </c>
    </row>
    <row r="135" spans="1:17" ht="20" customHeight="1">
      <c r="A135" s="5">
        <f>reform_curr!A132</f>
        <v>216</v>
      </c>
      <c r="B135" s="5" t="str">
        <f>reform_curr!B132</f>
        <v>Dinhard</v>
      </c>
      <c r="C135" s="10">
        <f>reform_curr!G132/1000</f>
        <v>459196.049</v>
      </c>
      <c r="D135" s="10">
        <f>C135/(reform_curr!C132+reform_curr!D132)*1000</f>
        <v>545363.47862232779</v>
      </c>
      <c r="E135" s="10">
        <f>C135/reform_curr!$E132*1000</f>
        <v>367063.18864908075</v>
      </c>
      <c r="G135" s="10">
        <f>reform_curr!H132/1000</f>
        <v>627.20902793955804</v>
      </c>
      <c r="H135" s="10">
        <f>reform_curr!I132/1000</f>
        <v>545.671854687154</v>
      </c>
      <c r="I135" s="10">
        <f>reform_curr!J132/1000</f>
        <v>1172.8808813421099</v>
      </c>
      <c r="K135" s="10">
        <f>reform_new4!E132/1000</f>
        <v>514.10107641392904</v>
      </c>
      <c r="L135" s="10">
        <f>reform_new4!F132/1000</f>
        <v>447.26794064486</v>
      </c>
      <c r="M135" s="10">
        <f>reform_new4!G132/1000</f>
        <v>961.36901565003393</v>
      </c>
      <c r="O135" s="10">
        <f t="shared" si="2"/>
        <v>211.51186569207596</v>
      </c>
      <c r="P135" s="10">
        <f>O135/(reform_curr!$C132+reform_curr!$D132)*1000</f>
        <v>251.20174072693106</v>
      </c>
      <c r="Q135" s="10">
        <f>O135/reform_curr!$E132*1000</f>
        <v>169.07423316712706</v>
      </c>
    </row>
    <row r="136" spans="1:17" ht="20" customHeight="1">
      <c r="A136" s="5">
        <f>reform_curr!A133</f>
        <v>218</v>
      </c>
      <c r="B136" s="5" t="str">
        <f>reform_curr!B133</f>
        <v>Ellikon an der Thur</v>
      </c>
      <c r="C136" s="10">
        <f>reform_curr!G133/1000</f>
        <v>209919.75758623701</v>
      </c>
      <c r="D136" s="10">
        <f>C136/(reform_curr!C133+reform_curr!D133)*1000</f>
        <v>448546.49056888249</v>
      </c>
      <c r="E136" s="10">
        <f>C136/reform_curr!$E133*1000</f>
        <v>302914.5131114531</v>
      </c>
      <c r="G136" s="10">
        <f>reform_curr!H133/1000</f>
        <v>256.14821388971802</v>
      </c>
      <c r="H136" s="10">
        <f>reform_curr!I133/1000</f>
        <v>304.81637432598995</v>
      </c>
      <c r="I136" s="10">
        <f>reform_curr!J133/1000</f>
        <v>560.96459119629799</v>
      </c>
      <c r="K136" s="10">
        <f>reform_new4!E133/1000</f>
        <v>205.404074522733</v>
      </c>
      <c r="L136" s="10">
        <f>reform_new4!F133/1000</f>
        <v>244.43084678113399</v>
      </c>
      <c r="M136" s="10">
        <f>reform_new4!G133/1000</f>
        <v>449.83492044579901</v>
      </c>
      <c r="O136" s="10">
        <f t="shared" si="2"/>
        <v>111.12967075049897</v>
      </c>
      <c r="P136" s="10">
        <f>O136/(reform_curr!$C133+reform_curr!$D133)*1000</f>
        <v>237.45656143269011</v>
      </c>
      <c r="Q136" s="10">
        <f>O136/reform_curr!$E133*1000</f>
        <v>160.36027525324528</v>
      </c>
    </row>
    <row r="137" spans="1:17" ht="20" customHeight="1">
      <c r="A137" s="5">
        <f>reform_curr!A134</f>
        <v>219</v>
      </c>
      <c r="B137" s="5" t="str">
        <f>reform_curr!B134</f>
        <v>Elsau</v>
      </c>
      <c r="C137" s="10">
        <f>reform_curr!G134/1000</f>
        <v>773687.83860957297</v>
      </c>
      <c r="D137" s="10">
        <f>C137/(reform_curr!C134+reform_curr!D134)*1000</f>
        <v>392137.77932568319</v>
      </c>
      <c r="E137" s="10">
        <f>C137/reform_curr!$E134*1000</f>
        <v>267342.03130945854</v>
      </c>
      <c r="G137" s="10">
        <f>reform_curr!H134/1000</f>
        <v>925.16303802862706</v>
      </c>
      <c r="H137" s="10">
        <f>reform_curr!I134/1000</f>
        <v>1091.69238766235</v>
      </c>
      <c r="I137" s="10">
        <f>reform_curr!J134/1000</f>
        <v>2016.8554211522298</v>
      </c>
      <c r="K137" s="10">
        <f>reform_new4!E134/1000</f>
        <v>739.02057201325795</v>
      </c>
      <c r="L137" s="10">
        <f>reform_new4!F134/1000</f>
        <v>872.04427491724402</v>
      </c>
      <c r="M137" s="10">
        <f>reform_new4!G134/1000</f>
        <v>1611.06484314355</v>
      </c>
      <c r="O137" s="10">
        <f t="shared" si="2"/>
        <v>405.79057800867986</v>
      </c>
      <c r="P137" s="10">
        <f>O137/(reform_curr!$C134+reform_curr!$D134)*1000</f>
        <v>205.67185910221991</v>
      </c>
      <c r="Q137" s="10">
        <f>O137/reform_curr!$E134*1000</f>
        <v>140.21789150265371</v>
      </c>
    </row>
    <row r="138" spans="1:17" ht="20" customHeight="1">
      <c r="A138" s="5">
        <f>reform_curr!A135</f>
        <v>220</v>
      </c>
      <c r="B138" s="5" t="str">
        <f>reform_curr!B135</f>
        <v>Hagenbuch</v>
      </c>
      <c r="C138" s="10">
        <f>reform_curr!G135/1000</f>
        <v>178607.42199999999</v>
      </c>
      <c r="D138" s="10">
        <f>C138/(reform_curr!C135+reform_curr!D135)*1000</f>
        <v>283503.84444444446</v>
      </c>
      <c r="E138" s="10">
        <f>C138/reform_curr!$E135*1000</f>
        <v>197793.37984496122</v>
      </c>
      <c r="G138" s="10">
        <f>reform_curr!H135/1000</f>
        <v>162.97752716153798</v>
      </c>
      <c r="H138" s="10">
        <f>reform_curr!I135/1000</f>
        <v>185.79438054180099</v>
      </c>
      <c r="I138" s="10">
        <f>reform_curr!J135/1000</f>
        <v>348.771907670855</v>
      </c>
      <c r="K138" s="10">
        <f>reform_new4!E135/1000</f>
        <v>121.74971455103099</v>
      </c>
      <c r="L138" s="10">
        <f>reform_new4!F135/1000</f>
        <v>138.79467453101199</v>
      </c>
      <c r="M138" s="10">
        <f>reform_new4!G135/1000</f>
        <v>260.54439099287902</v>
      </c>
      <c r="O138" s="10">
        <f t="shared" si="2"/>
        <v>88.227516677975984</v>
      </c>
      <c r="P138" s="10">
        <f>O138/(reform_curr!$C135+reform_curr!$D135)*1000</f>
        <v>140.04367726662855</v>
      </c>
      <c r="Q138" s="10">
        <f>O138/reform_curr!$E135*1000</f>
        <v>97.704891116252469</v>
      </c>
    </row>
    <row r="139" spans="1:17" ht="20" customHeight="1">
      <c r="A139" s="5">
        <f>reform_curr!A136</f>
        <v>221</v>
      </c>
      <c r="B139" s="5" t="str">
        <f>reform_curr!B136</f>
        <v>Hettlingen</v>
      </c>
      <c r="C139" s="10">
        <f>reform_curr!G136/1000</f>
        <v>1092496.3807723001</v>
      </c>
      <c r="D139" s="10">
        <f>C139/(reform_curr!C136+reform_curr!D136)*1000</f>
        <v>638886.77238146204</v>
      </c>
      <c r="E139" s="10">
        <f>C139/reform_curr!$E136*1000</f>
        <v>434392.19911423465</v>
      </c>
      <c r="G139" s="10">
        <f>reform_curr!H136/1000</f>
        <v>1732.9700675742299</v>
      </c>
      <c r="H139" s="10">
        <f>reform_curr!I136/1000</f>
        <v>1698.3106727894501</v>
      </c>
      <c r="I139" s="10">
        <f>reform_curr!J136/1000</f>
        <v>3431.2807291120203</v>
      </c>
      <c r="K139" s="10">
        <f>reform_new4!E136/1000</f>
        <v>1461.79946551642</v>
      </c>
      <c r="L139" s="10">
        <f>reform_new4!F136/1000</f>
        <v>1432.5634844444799</v>
      </c>
      <c r="M139" s="10">
        <f>reform_new4!G136/1000</f>
        <v>2894.3629559032602</v>
      </c>
      <c r="O139" s="10">
        <f t="shared" si="2"/>
        <v>536.91777320876008</v>
      </c>
      <c r="P139" s="10">
        <f>O139/(reform_curr!$C136+reform_curr!$D136)*1000</f>
        <v>313.9870018764679</v>
      </c>
      <c r="Q139" s="10">
        <f>O139/reform_curr!$E136*1000</f>
        <v>213.4861921307197</v>
      </c>
    </row>
    <row r="140" spans="1:17" ht="20" customHeight="1">
      <c r="A140" s="5">
        <f>reform_curr!A137</f>
        <v>223</v>
      </c>
      <c r="B140" s="5" t="str">
        <f>reform_curr!B137</f>
        <v>Neftenbach</v>
      </c>
      <c r="C140" s="10">
        <f>reform_curr!G137/1000</f>
        <v>1473620.5760392002</v>
      </c>
      <c r="D140" s="10">
        <f>C140/(reform_curr!C137+reform_curr!D137)*1000</f>
        <v>496168.54412094282</v>
      </c>
      <c r="E140" s="10">
        <f>C140/reform_curr!$E137*1000</f>
        <v>339622.16548495047</v>
      </c>
      <c r="G140" s="10">
        <f>reform_curr!H137/1000</f>
        <v>2215.1359946800399</v>
      </c>
      <c r="H140" s="10">
        <f>reform_curr!I137/1000</f>
        <v>2370.1955123912103</v>
      </c>
      <c r="I140" s="10">
        <f>reform_curr!J137/1000</f>
        <v>4585.33148923504</v>
      </c>
      <c r="K140" s="10">
        <f>reform_new4!E137/1000</f>
        <v>1856.88584513515</v>
      </c>
      <c r="L140" s="10">
        <f>reform_new4!F137/1000</f>
        <v>1986.86785910403</v>
      </c>
      <c r="M140" s="10">
        <f>reform_new4!G137/1000</f>
        <v>3843.7536611221999</v>
      </c>
      <c r="O140" s="10">
        <f t="shared" si="2"/>
        <v>741.57782811284005</v>
      </c>
      <c r="P140" s="10">
        <f>O140/(reform_curr!$C137+reform_curr!$D137)*1000</f>
        <v>249.68950441509764</v>
      </c>
      <c r="Q140" s="10">
        <f>O140/reform_curr!$E137*1000</f>
        <v>170.90984745628947</v>
      </c>
    </row>
    <row r="141" spans="1:17" ht="20" customHeight="1">
      <c r="A141" s="5">
        <f>reform_curr!A138</f>
        <v>224</v>
      </c>
      <c r="B141" s="5" t="str">
        <f>reform_curr!B138</f>
        <v>Pfungen</v>
      </c>
      <c r="C141" s="10">
        <f>reform_curr!G138/1000</f>
        <v>502022.880296377</v>
      </c>
      <c r="D141" s="10">
        <f>C141/(reform_curr!C138+reform_curr!D138)*1000</f>
        <v>257052.16605037224</v>
      </c>
      <c r="E141" s="10">
        <f>C141/reform_curr!$E138*1000</f>
        <v>177393.24392098127</v>
      </c>
      <c r="G141" s="10">
        <f>reform_curr!H138/1000</f>
        <v>466.24587672515202</v>
      </c>
      <c r="H141" s="10">
        <f>reform_curr!I138/1000</f>
        <v>545.50767396965603</v>
      </c>
      <c r="I141" s="10">
        <f>reform_curr!J138/1000</f>
        <v>1011.75354402458</v>
      </c>
      <c r="K141" s="10">
        <f>reform_new4!E138/1000</f>
        <v>351.01328649376404</v>
      </c>
      <c r="L141" s="10">
        <f>reform_new4!F138/1000</f>
        <v>410.68554605330201</v>
      </c>
      <c r="M141" s="10">
        <f>reform_new4!G138/1000</f>
        <v>761.69883239889009</v>
      </c>
      <c r="O141" s="10">
        <f t="shared" si="2"/>
        <v>250.05471162568995</v>
      </c>
      <c r="P141" s="10">
        <f>O141/(reform_curr!$C138+reform_curr!$D138)*1000</f>
        <v>128.03620666958011</v>
      </c>
      <c r="Q141" s="10">
        <f>O141/reform_curr!$E138*1000</f>
        <v>88.358555344766756</v>
      </c>
    </row>
    <row r="142" spans="1:17" ht="20" customHeight="1">
      <c r="A142" s="5">
        <f>reform_curr!A139</f>
        <v>225</v>
      </c>
      <c r="B142" s="5" t="str">
        <f>reform_curr!B139</f>
        <v>Rickenbach (ZH)</v>
      </c>
      <c r="C142" s="10">
        <f>reform_curr!G139/1000</f>
        <v>551537.37515187205</v>
      </c>
      <c r="D142" s="10">
        <f>C142/(reform_curr!C139+reform_curr!D139)*1000</f>
        <v>396789.47852652665</v>
      </c>
      <c r="E142" s="10">
        <f>C142/reform_curr!$E139*1000</f>
        <v>271559.51509200985</v>
      </c>
      <c r="G142" s="10">
        <f>reform_curr!H139/1000</f>
        <v>564.31695472144997</v>
      </c>
      <c r="H142" s="10">
        <f>reform_curr!I139/1000</f>
        <v>598.17597546398599</v>
      </c>
      <c r="I142" s="10">
        <f>reform_curr!J139/1000</f>
        <v>1162.4929312589102</v>
      </c>
      <c r="K142" s="10">
        <f>reform_new4!E139/1000</f>
        <v>430.929991176486</v>
      </c>
      <c r="L142" s="10">
        <f>reform_new4!F139/1000</f>
        <v>456.78579102784403</v>
      </c>
      <c r="M142" s="10">
        <f>reform_new4!G139/1000</f>
        <v>887.715778927207</v>
      </c>
      <c r="O142" s="10">
        <f t="shared" si="2"/>
        <v>274.77715233170318</v>
      </c>
      <c r="P142" s="10">
        <f>O142/(reform_curr!$C139+reform_curr!$D139)*1000</f>
        <v>197.68140455518216</v>
      </c>
      <c r="Q142" s="10">
        <f>O142/reform_curr!$E139*1000</f>
        <v>135.29155703185779</v>
      </c>
    </row>
    <row r="143" spans="1:17" ht="20" customHeight="1">
      <c r="A143" s="5">
        <f>reform_curr!A140</f>
        <v>226</v>
      </c>
      <c r="B143" s="5" t="str">
        <f>reform_curr!B140</f>
        <v>Schlatt (ZH)</v>
      </c>
      <c r="C143" s="10">
        <f>reform_curr!G140/1000</f>
        <v>138180.24299999999</v>
      </c>
      <c r="D143" s="10">
        <f>C143/(reform_curr!C140+reform_curr!D140)*1000</f>
        <v>358909.72207792202</v>
      </c>
      <c r="E143" s="10">
        <f>C143/reform_curr!$E140*1000</f>
        <v>244134.70494699644</v>
      </c>
      <c r="G143" s="10">
        <f>reform_curr!H140/1000</f>
        <v>137.590316145271</v>
      </c>
      <c r="H143" s="10">
        <f>reform_curr!I140/1000</f>
        <v>171.98789449572499</v>
      </c>
      <c r="I143" s="10">
        <f>reform_curr!J140/1000</f>
        <v>309.57821067726599</v>
      </c>
      <c r="K143" s="10">
        <f>reform_new4!E140/1000</f>
        <v>105.155905857831</v>
      </c>
      <c r="L143" s="10">
        <f>reform_new4!F140/1000</f>
        <v>131.44488128743299</v>
      </c>
      <c r="M143" s="10">
        <f>reform_new4!G140/1000</f>
        <v>236.60078605043802</v>
      </c>
      <c r="O143" s="10">
        <f t="shared" si="2"/>
        <v>72.977424626827968</v>
      </c>
      <c r="P143" s="10">
        <f>O143/(reform_curr!$C140+reform_curr!$D140)*1000</f>
        <v>189.55175227747526</v>
      </c>
      <c r="Q143" s="10">
        <f>O143/reform_curr!$E140*1000</f>
        <v>128.93537919934269</v>
      </c>
    </row>
    <row r="144" spans="1:17" ht="20" customHeight="1">
      <c r="A144" s="5">
        <f>reform_curr!A141</f>
        <v>227</v>
      </c>
      <c r="B144" s="5" t="str">
        <f>reform_curr!B141</f>
        <v>Seuzach</v>
      </c>
      <c r="C144" s="10">
        <f>reform_curr!G141/1000</f>
        <v>2213041.9357072799</v>
      </c>
      <c r="D144" s="10">
        <f>C144/(reform_curr!C141+reform_curr!D141)*1000</f>
        <v>526288.21301005478</v>
      </c>
      <c r="E144" s="10">
        <f>C144/reform_curr!$E141*1000</f>
        <v>368287.89078170742</v>
      </c>
      <c r="G144" s="10">
        <f>reform_curr!H141/1000</f>
        <v>3251.7318111518098</v>
      </c>
      <c r="H144" s="10">
        <f>reform_curr!I141/1000</f>
        <v>3284.2491222265303</v>
      </c>
      <c r="I144" s="10">
        <f>reform_curr!J141/1000</f>
        <v>6535.9809380791103</v>
      </c>
      <c r="K144" s="10">
        <f>reform_new4!E141/1000</f>
        <v>2706.8047662318304</v>
      </c>
      <c r="L144" s="10">
        <f>reform_new4!F141/1000</f>
        <v>2733.8728349415901</v>
      </c>
      <c r="M144" s="10">
        <f>reform_new4!G141/1000</f>
        <v>5440.6775675949102</v>
      </c>
      <c r="O144" s="10">
        <f t="shared" si="2"/>
        <v>1095.3033704842001</v>
      </c>
      <c r="P144" s="10">
        <f>O144/(reform_curr!$C141+reform_curr!$D141)*1000</f>
        <v>260.47642579885849</v>
      </c>
      <c r="Q144" s="10">
        <f>O144/reform_curr!$E141*1000</f>
        <v>182.27714602832418</v>
      </c>
    </row>
    <row r="145" spans="1:17" ht="20" customHeight="1">
      <c r="A145" s="5">
        <f>reform_curr!A142</f>
        <v>228</v>
      </c>
      <c r="B145" s="5" t="str">
        <f>reform_curr!B142</f>
        <v>Turbenthal</v>
      </c>
      <c r="C145" s="10">
        <f>reform_curr!G142/1000</f>
        <v>732446.7860606591</v>
      </c>
      <c r="D145" s="10">
        <f>C145/(reform_curr!C142+reform_curr!D142)*1000</f>
        <v>288933.6434164336</v>
      </c>
      <c r="E145" s="10">
        <f>C145/reform_curr!$E142*1000</f>
        <v>200835.42255570579</v>
      </c>
      <c r="G145" s="10">
        <f>reform_curr!H142/1000</f>
        <v>842.38106271708</v>
      </c>
      <c r="H145" s="10">
        <f>reform_curr!I142/1000</f>
        <v>1036.1287132329001</v>
      </c>
      <c r="I145" s="10">
        <f>reform_curr!J142/1000</f>
        <v>1878.5097944233398</v>
      </c>
      <c r="K145" s="10">
        <f>reform_new4!E142/1000</f>
        <v>671.07718471810199</v>
      </c>
      <c r="L145" s="10">
        <f>reform_new4!F142/1000</f>
        <v>825.42493372663796</v>
      </c>
      <c r="M145" s="10">
        <f>reform_new4!G142/1000</f>
        <v>1496.50212163674</v>
      </c>
      <c r="O145" s="10">
        <f t="shared" si="2"/>
        <v>382.00767278659987</v>
      </c>
      <c r="P145" s="10">
        <f>O145/(reform_curr!$C142+reform_curr!$D142)*1000</f>
        <v>150.693362045996</v>
      </c>
      <c r="Q145" s="10">
        <f>O145/reform_curr!$E142*1000</f>
        <v>104.74572875969287</v>
      </c>
    </row>
    <row r="146" spans="1:17" ht="20" customHeight="1">
      <c r="A146" s="5">
        <f>reform_curr!A143</f>
        <v>230</v>
      </c>
      <c r="B146" s="5" t="str">
        <f>reform_curr!B143</f>
        <v>Winterthur</v>
      </c>
      <c r="C146" s="10">
        <f>reform_curr!G143/1000</f>
        <v>18415643.249971502</v>
      </c>
      <c r="D146" s="10">
        <f>C146/(reform_curr!C143+reform_curr!D143)*1000</f>
        <v>283933.5057582063</v>
      </c>
      <c r="E146" s="10">
        <f>C146/reform_curr!$E143*1000</f>
        <v>210594.46115284291</v>
      </c>
      <c r="G146" s="10">
        <f>reform_curr!H143/1000</f>
        <v>24249.702663404598</v>
      </c>
      <c r="H146" s="10">
        <f>reform_curr!I143/1000</f>
        <v>29584.637245694499</v>
      </c>
      <c r="I146" s="10">
        <f>reform_curr!J143/1000</f>
        <v>53834.339852851001</v>
      </c>
      <c r="K146" s="10">
        <f>reform_new4!E143/1000</f>
        <v>19929.264122869201</v>
      </c>
      <c r="L146" s="10">
        <f>reform_new4!F143/1000</f>
        <v>24313.702257159501</v>
      </c>
      <c r="M146" s="10">
        <f>reform_new4!G143/1000</f>
        <v>44242.966279398002</v>
      </c>
      <c r="O146" s="10">
        <f t="shared" si="2"/>
        <v>9591.3735734529982</v>
      </c>
      <c r="P146" s="10">
        <f>O146/(reform_curr!$C143+reform_curr!$D143)*1000</f>
        <v>147.88038010843519</v>
      </c>
      <c r="Q146" s="10">
        <f>O146/reform_curr!$E143*1000</f>
        <v>109.68338830195776</v>
      </c>
    </row>
    <row r="147" spans="1:17" ht="20" customHeight="1">
      <c r="A147" s="5">
        <f>reform_curr!A144</f>
        <v>231</v>
      </c>
      <c r="B147" s="5" t="str">
        <f>reform_curr!B144</f>
        <v>Zell (ZH)</v>
      </c>
      <c r="C147" s="10">
        <f>reform_curr!G144/1000</f>
        <v>826052.15700000001</v>
      </c>
      <c r="D147" s="10">
        <f>C147/(reform_curr!C144+reform_curr!D144)*1000</f>
        <v>253623.62818544672</v>
      </c>
      <c r="E147" s="10">
        <f>C147/reform_curr!$E144*1000</f>
        <v>176960.61632390745</v>
      </c>
      <c r="G147" s="10">
        <f>reform_curr!H144/1000</f>
        <v>845.54241159885009</v>
      </c>
      <c r="H147" s="10">
        <f>reform_curr!I144/1000</f>
        <v>997.74004650390805</v>
      </c>
      <c r="I147" s="10">
        <f>reform_curr!J144/1000</f>
        <v>1843.2824573856499</v>
      </c>
      <c r="K147" s="10">
        <f>reform_new4!E144/1000</f>
        <v>658.45390612141</v>
      </c>
      <c r="L147" s="10">
        <f>reform_new4!F144/1000</f>
        <v>776.9756094509429</v>
      </c>
      <c r="M147" s="10">
        <f>reform_new4!G144/1000</f>
        <v>1435.4295208109402</v>
      </c>
      <c r="O147" s="10">
        <f t="shared" si="2"/>
        <v>407.8529365747097</v>
      </c>
      <c r="P147" s="10">
        <f>O147/(reform_curr!$C144+reform_curr!$D144)*1000</f>
        <v>125.22349910184516</v>
      </c>
      <c r="Q147" s="10">
        <f>O147/reform_curr!$E144*1000</f>
        <v>87.372094381900112</v>
      </c>
    </row>
    <row r="148" spans="1:17" ht="20" customHeight="1">
      <c r="A148" s="5">
        <f>reform_curr!A145</f>
        <v>241</v>
      </c>
      <c r="B148" s="5" t="str">
        <f>reform_curr!B145</f>
        <v>Aesch (ZH)</v>
      </c>
      <c r="C148" s="10">
        <f>reform_curr!G145/1000</f>
        <v>571252.75794654409</v>
      </c>
      <c r="D148" s="10">
        <f>C148/(reform_curr!C145+reform_curr!D145)*1000</f>
        <v>790114.46465635428</v>
      </c>
      <c r="E148" s="10">
        <f>C148/reform_curr!$E145*1000</f>
        <v>544568.88269451295</v>
      </c>
      <c r="G148" s="10">
        <f>reform_curr!H145/1000</f>
        <v>985.44836785429709</v>
      </c>
      <c r="H148" s="10">
        <f>reform_curr!I145/1000</f>
        <v>857.34007212924894</v>
      </c>
      <c r="I148" s="10">
        <f>reform_curr!J145/1000</f>
        <v>1842.78844736105</v>
      </c>
      <c r="K148" s="10">
        <f>reform_new4!E145/1000</f>
        <v>841.590780659556</v>
      </c>
      <c r="L148" s="10">
        <f>reform_new4!F145/1000</f>
        <v>732.18398704357401</v>
      </c>
      <c r="M148" s="10">
        <f>reform_new4!G145/1000</f>
        <v>1573.7747744048202</v>
      </c>
      <c r="O148" s="10">
        <f t="shared" si="2"/>
        <v>269.01367295622981</v>
      </c>
      <c r="P148" s="10">
        <f>O148/(reform_curr!$C145+reform_curr!$D145)*1000</f>
        <v>372.07976895744093</v>
      </c>
      <c r="Q148" s="10">
        <f>O148/reform_curr!$E145*1000</f>
        <v>256.44773399068623</v>
      </c>
    </row>
    <row r="149" spans="1:17" ht="20" customHeight="1">
      <c r="A149" s="5">
        <f>reform_curr!A146</f>
        <v>242</v>
      </c>
      <c r="B149" s="5" t="str">
        <f>reform_curr!B146</f>
        <v>Birmensdorf (ZH)</v>
      </c>
      <c r="C149" s="10">
        <f>reform_curr!G146/1000</f>
        <v>1541342.4260692301</v>
      </c>
      <c r="D149" s="10">
        <f>C149/(reform_curr!C146+reform_curr!D146)*1000</f>
        <v>454137.42665563646</v>
      </c>
      <c r="E149" s="10">
        <f>C149/reform_curr!$E146*1000</f>
        <v>319383.01410468924</v>
      </c>
      <c r="G149" s="10">
        <f>reform_curr!H146/1000</f>
        <v>1935.9236474878101</v>
      </c>
      <c r="H149" s="10">
        <f>reform_curr!I146/1000</f>
        <v>2129.5160098595002</v>
      </c>
      <c r="I149" s="10">
        <f>reform_curr!J146/1000</f>
        <v>4065.4396525257798</v>
      </c>
      <c r="K149" s="10">
        <f>reform_new4!E146/1000</f>
        <v>1558.7717372626298</v>
      </c>
      <c r="L149" s="10">
        <f>reform_new4!F146/1000</f>
        <v>1714.6489102105802</v>
      </c>
      <c r="M149" s="10">
        <f>reform_new4!G146/1000</f>
        <v>3273.4206428854104</v>
      </c>
      <c r="O149" s="10">
        <f t="shared" si="2"/>
        <v>792.0190096403694</v>
      </c>
      <c r="P149" s="10">
        <f>O149/(reform_curr!$C146+reform_curr!$D146)*1000</f>
        <v>233.35857679445181</v>
      </c>
      <c r="Q149" s="10">
        <f>O149/reform_curr!$E146*1000</f>
        <v>164.11500406969941</v>
      </c>
    </row>
    <row r="150" spans="1:17" ht="20" customHeight="1">
      <c r="A150" s="5">
        <f>reform_curr!A147</f>
        <v>243</v>
      </c>
      <c r="B150" s="5" t="str">
        <f>reform_curr!B147</f>
        <v>Dietikon</v>
      </c>
      <c r="C150" s="10">
        <f>reform_curr!G147/1000</f>
        <v>2648680.9642878701</v>
      </c>
      <c r="D150" s="10">
        <f>C150/(reform_curr!C147+reform_curr!D147)*1000</f>
        <v>187371.31892245827</v>
      </c>
      <c r="E150" s="10">
        <f>C150/reform_curr!$E147*1000</f>
        <v>134015.4302918372</v>
      </c>
      <c r="G150" s="10">
        <f>reform_curr!H147/1000</f>
        <v>3022.5500952769498</v>
      </c>
      <c r="H150" s="10">
        <f>reform_curr!I147/1000</f>
        <v>3717.7366392887798</v>
      </c>
      <c r="I150" s="10">
        <f>reform_curr!J147/1000</f>
        <v>6740.2867441594899</v>
      </c>
      <c r="K150" s="10">
        <f>reform_new4!E147/1000</f>
        <v>2423.4137531502201</v>
      </c>
      <c r="L150" s="10">
        <f>reform_new4!F147/1000</f>
        <v>2980.7989278085602</v>
      </c>
      <c r="M150" s="10">
        <f>reform_new4!G147/1000</f>
        <v>5404.2126961867998</v>
      </c>
      <c r="O150" s="10">
        <f t="shared" si="2"/>
        <v>1336.0740479726901</v>
      </c>
      <c r="P150" s="10">
        <f>O150/(reform_curr!$C147+reform_curr!$D147)*1000</f>
        <v>94.515707977694547</v>
      </c>
      <c r="Q150" s="10">
        <f>O150/reform_curr!$E147*1000</f>
        <v>67.601398905722021</v>
      </c>
    </row>
    <row r="151" spans="1:17" ht="20" customHeight="1">
      <c r="A151" s="5">
        <f>reform_curr!A148</f>
        <v>244</v>
      </c>
      <c r="B151" s="5" t="str">
        <f>reform_curr!B148</f>
        <v>Geroldswil</v>
      </c>
      <c r="C151" s="10">
        <f>reform_curr!G148/1000</f>
        <v>1217457.37631958</v>
      </c>
      <c r="D151" s="10">
        <f>C151/(reform_curr!C148+reform_curr!D148)*1000</f>
        <v>473534.56877463241</v>
      </c>
      <c r="E151" s="10">
        <f>C151/reform_curr!$E148*1000</f>
        <v>327978.81905161095</v>
      </c>
      <c r="G151" s="10">
        <f>reform_curr!H148/1000</f>
        <v>1889.85511562901</v>
      </c>
      <c r="H151" s="10">
        <f>reform_curr!I148/1000</f>
        <v>2097.7391850491099</v>
      </c>
      <c r="I151" s="10">
        <f>reform_curr!J148/1000</f>
        <v>3987.5943059137999</v>
      </c>
      <c r="K151" s="10">
        <f>reform_new4!E148/1000</f>
        <v>1589.9765114591401</v>
      </c>
      <c r="L151" s="10">
        <f>reform_new4!F148/1000</f>
        <v>1764.87393334437</v>
      </c>
      <c r="M151" s="10">
        <f>reform_new4!G148/1000</f>
        <v>3354.8504668720898</v>
      </c>
      <c r="O151" s="10">
        <f t="shared" si="2"/>
        <v>632.74383904171009</v>
      </c>
      <c r="P151" s="10">
        <f>O151/(reform_curr!$C148+reform_curr!$D148)*1000</f>
        <v>246.10806652730847</v>
      </c>
      <c r="Q151" s="10">
        <f>O151/reform_curr!$E148*1000</f>
        <v>170.45900836252966</v>
      </c>
    </row>
    <row r="152" spans="1:17" ht="20" customHeight="1">
      <c r="A152" s="5">
        <f>reform_curr!A149</f>
        <v>245</v>
      </c>
      <c r="B152" s="5" t="str">
        <f>reform_curr!B149</f>
        <v>Oberengstringen</v>
      </c>
      <c r="C152" s="10">
        <f>reform_curr!G149/1000</f>
        <v>1411391.62487881</v>
      </c>
      <c r="D152" s="10">
        <f>C152/(reform_curr!C149+reform_curr!D149)*1000</f>
        <v>394243.4706365391</v>
      </c>
      <c r="E152" s="10">
        <f>C152/reform_curr!$E149*1000</f>
        <v>288215.56562769244</v>
      </c>
      <c r="G152" s="10">
        <f>reform_curr!H149/1000</f>
        <v>2202.3080778641597</v>
      </c>
      <c r="H152" s="10">
        <f>reform_curr!I149/1000</f>
        <v>2466.5850553363198</v>
      </c>
      <c r="I152" s="10">
        <f>reform_curr!J149/1000</f>
        <v>4668.8931138317503</v>
      </c>
      <c r="K152" s="10">
        <f>reform_new4!E149/1000</f>
        <v>1860.3451432172701</v>
      </c>
      <c r="L152" s="10">
        <f>reform_new4!F149/1000</f>
        <v>2083.5865488040099</v>
      </c>
      <c r="M152" s="10">
        <f>reform_new4!G149/1000</f>
        <v>3943.93167183268</v>
      </c>
      <c r="O152" s="10">
        <f t="shared" si="2"/>
        <v>724.9614419990703</v>
      </c>
      <c r="P152" s="10">
        <f>O152/(reform_curr!$C149+reform_curr!$D149)*1000</f>
        <v>202.50319608912579</v>
      </c>
      <c r="Q152" s="10">
        <f>O152/reform_curr!$E149*1000</f>
        <v>148.04195262386568</v>
      </c>
    </row>
    <row r="153" spans="1:17" ht="20" customHeight="1">
      <c r="A153" s="5">
        <f>reform_curr!A150</f>
        <v>246</v>
      </c>
      <c r="B153" s="5" t="str">
        <f>reform_curr!B150</f>
        <v>Oetwil an der Limmat</v>
      </c>
      <c r="C153" s="10">
        <f>reform_curr!G150/1000</f>
        <v>838321.19709364104</v>
      </c>
      <c r="D153" s="10">
        <f>C153/(reform_curr!C150+reform_curr!D150)*1000</f>
        <v>571842.56281967333</v>
      </c>
      <c r="E153" s="10">
        <f>C153/reform_curr!$E150*1000</f>
        <v>417490.63600280927</v>
      </c>
      <c r="G153" s="10">
        <f>reform_curr!H150/1000</f>
        <v>1320.6400511279098</v>
      </c>
      <c r="H153" s="10">
        <f>reform_curr!I150/1000</f>
        <v>1360.2592545789998</v>
      </c>
      <c r="I153" s="10">
        <f>reform_curr!J150/1000</f>
        <v>2680.8993032061999</v>
      </c>
      <c r="K153" s="10">
        <f>reform_new4!E150/1000</f>
        <v>1110.8328289614899</v>
      </c>
      <c r="L153" s="10">
        <f>reform_new4!F150/1000</f>
        <v>1144.1578149028398</v>
      </c>
      <c r="M153" s="10">
        <f>reform_new4!G150/1000</f>
        <v>2254.9906488583601</v>
      </c>
      <c r="O153" s="10">
        <f t="shared" si="2"/>
        <v>425.90865434783973</v>
      </c>
      <c r="P153" s="10">
        <f>O153/(reform_curr!$C150+reform_curr!$D150)*1000</f>
        <v>290.52432083754417</v>
      </c>
      <c r="Q153" s="10">
        <f>O153/reform_curr!$E150*1000</f>
        <v>212.10590355968114</v>
      </c>
    </row>
    <row r="154" spans="1:17" ht="20" customHeight="1">
      <c r="A154" s="5">
        <f>reform_curr!A151</f>
        <v>247</v>
      </c>
      <c r="B154" s="5" t="str">
        <f>reform_curr!B151</f>
        <v>Schlieren</v>
      </c>
      <c r="C154" s="10">
        <f>reform_curr!G151/1000</f>
        <v>1779141.2746759399</v>
      </c>
      <c r="D154" s="10">
        <f>C154/(reform_curr!C151+reform_curr!D151)*1000</f>
        <v>179529.89653642179</v>
      </c>
      <c r="E154" s="10">
        <f>C154/reform_curr!$E151*1000</f>
        <v>128979.35875568652</v>
      </c>
      <c r="G154" s="10">
        <f>reform_curr!H151/1000</f>
        <v>2075.0786986253897</v>
      </c>
      <c r="H154" s="10">
        <f>reform_curr!I151/1000</f>
        <v>2303.33736116098</v>
      </c>
      <c r="I154" s="10">
        <f>reform_curr!J151/1000</f>
        <v>4378.4160575032602</v>
      </c>
      <c r="K154" s="10">
        <f>reform_new4!E151/1000</f>
        <v>1677.4173451485301</v>
      </c>
      <c r="L154" s="10">
        <f>reform_new4!F151/1000</f>
        <v>1861.9332580607502</v>
      </c>
      <c r="M154" s="10">
        <f>reform_new4!G151/1000</f>
        <v>3539.3506100764102</v>
      </c>
      <c r="O154" s="10">
        <f t="shared" si="2"/>
        <v>839.06544742684991</v>
      </c>
      <c r="P154" s="10">
        <f>O154/(reform_curr!$C151+reform_curr!$D151)*1000</f>
        <v>84.668561798874862</v>
      </c>
      <c r="Q154" s="10">
        <f>O154/reform_curr!$E151*1000</f>
        <v>60.828291099525153</v>
      </c>
    </row>
    <row r="155" spans="1:17" ht="20" customHeight="1">
      <c r="A155" s="5">
        <f>reform_curr!A152</f>
        <v>248</v>
      </c>
      <c r="B155" s="5" t="str">
        <f>reform_curr!B152</f>
        <v>Uitikon</v>
      </c>
      <c r="C155" s="10">
        <f>reform_curr!G152/1000</f>
        <v>4285737.7174147703</v>
      </c>
      <c r="D155" s="10">
        <f>C155/(reform_curr!C152+reform_curr!D152)*1000</f>
        <v>1860936.9159421495</v>
      </c>
      <c r="E155" s="10">
        <f>C155/reform_curr!$E152*1000</f>
        <v>1291662.9648628</v>
      </c>
      <c r="G155" s="10">
        <f>reform_curr!H152/1000</f>
        <v>9664.2306600929205</v>
      </c>
      <c r="H155" s="10">
        <f>reform_curr!I152/1000</f>
        <v>7731.3845511198397</v>
      </c>
      <c r="I155" s="10">
        <f>reform_curr!J152/1000</f>
        <v>17395.615086986898</v>
      </c>
      <c r="K155" s="10">
        <f>reform_new4!E152/1000</f>
        <v>8574.9658058889308</v>
      </c>
      <c r="L155" s="10">
        <f>reform_new4!F152/1000</f>
        <v>6859.9726352740399</v>
      </c>
      <c r="M155" s="10">
        <f>reform_new4!G152/1000</f>
        <v>15434.938363539301</v>
      </c>
      <c r="O155" s="10">
        <f t="shared" si="2"/>
        <v>1960.6767234475974</v>
      </c>
      <c r="P155" s="10">
        <f>O155/(reform_curr!$C152+reform_curr!$D152)*1000</f>
        <v>851.35767409795801</v>
      </c>
      <c r="Q155" s="10">
        <f>O155/reform_curr!$E152*1000</f>
        <v>590.92125480638856</v>
      </c>
    </row>
    <row r="156" spans="1:17" ht="20" customHeight="1">
      <c r="A156" s="5">
        <f>reform_curr!A153</f>
        <v>249</v>
      </c>
      <c r="B156" s="5" t="str">
        <f>reform_curr!B153</f>
        <v>Unterengstringen</v>
      </c>
      <c r="C156" s="10">
        <f>reform_curr!G153/1000</f>
        <v>1292019.5661023799</v>
      </c>
      <c r="D156" s="10">
        <f>C156/(reform_curr!C153+reform_curr!D153)*1000</f>
        <v>609155.85389079677</v>
      </c>
      <c r="E156" s="10">
        <f>C156/reform_curr!$E153*1000</f>
        <v>430386.26452444366</v>
      </c>
      <c r="G156" s="10">
        <f>reform_curr!H153/1000</f>
        <v>2221.52641523072</v>
      </c>
      <c r="H156" s="10">
        <f>reform_curr!I153/1000</f>
        <v>2221.52641523072</v>
      </c>
      <c r="I156" s="10">
        <f>reform_curr!J153/1000</f>
        <v>4443.05283046144</v>
      </c>
      <c r="K156" s="10">
        <f>reform_new4!E153/1000</f>
        <v>1901.10480789957</v>
      </c>
      <c r="L156" s="10">
        <f>reform_new4!F153/1000</f>
        <v>1901.10480789957</v>
      </c>
      <c r="M156" s="10">
        <f>reform_new4!G153/1000</f>
        <v>3802.20961579915</v>
      </c>
      <c r="O156" s="10">
        <f t="shared" si="2"/>
        <v>640.84321466228994</v>
      </c>
      <c r="P156" s="10">
        <f>O156/(reform_curr!$C153+reform_curr!$D153)*1000</f>
        <v>302.14201539947663</v>
      </c>
      <c r="Q156" s="10">
        <f>O156/reform_curr!$E153*1000</f>
        <v>213.47209016065622</v>
      </c>
    </row>
    <row r="157" spans="1:17" ht="20" customHeight="1">
      <c r="A157" s="5">
        <f>reform_curr!A154</f>
        <v>250</v>
      </c>
      <c r="B157" s="5" t="str">
        <f>reform_curr!B154</f>
        <v>Urdorf</v>
      </c>
      <c r="C157" s="10">
        <f>reform_curr!G154/1000</f>
        <v>1852782.9746439899</v>
      </c>
      <c r="D157" s="10">
        <f>C157/(reform_curr!C154+reform_curr!D154)*1000</f>
        <v>343680.75953329436</v>
      </c>
      <c r="E157" s="10">
        <f>C157/reform_curr!$E154*1000</f>
        <v>242320.55645356918</v>
      </c>
      <c r="G157" s="10">
        <f>reform_curr!H154/1000</f>
        <v>2503.2565361011098</v>
      </c>
      <c r="H157" s="10">
        <f>reform_curr!I154/1000</f>
        <v>2953.8427061203402</v>
      </c>
      <c r="I157" s="10">
        <f>reform_curr!J154/1000</f>
        <v>5457.0992438827698</v>
      </c>
      <c r="K157" s="10">
        <f>reform_new4!E154/1000</f>
        <v>2062.1766861517599</v>
      </c>
      <c r="L157" s="10">
        <f>reform_new4!F154/1000</f>
        <v>2433.3684917293599</v>
      </c>
      <c r="M157" s="10">
        <f>reform_new4!G154/1000</f>
        <v>4495.5451749718095</v>
      </c>
      <c r="O157" s="10">
        <f t="shared" si="2"/>
        <v>961.55406891096027</v>
      </c>
      <c r="P157" s="10">
        <f>O157/(reform_curr!$C154+reform_curr!$D154)*1000</f>
        <v>178.36283971637178</v>
      </c>
      <c r="Q157" s="10">
        <f>O157/reform_curr!$E154*1000</f>
        <v>125.75909873279628</v>
      </c>
    </row>
    <row r="158" spans="1:17" ht="20" customHeight="1">
      <c r="A158" s="5">
        <f>reform_curr!A155</f>
        <v>251</v>
      </c>
      <c r="B158" s="5" t="str">
        <f>reform_curr!B155</f>
        <v>Weiningen (ZH)</v>
      </c>
      <c r="C158" s="10">
        <f>reform_curr!G155/1000</f>
        <v>1047793.78753741</v>
      </c>
      <c r="D158" s="10">
        <f>C158/(reform_curr!C155+reform_curr!D155)*1000</f>
        <v>399616.24238650268</v>
      </c>
      <c r="E158" s="10">
        <f>C158/reform_curr!$E155*1000</f>
        <v>284803.96508219902</v>
      </c>
      <c r="G158" s="10">
        <f>reform_curr!H155/1000</f>
        <v>1551.3792282637501</v>
      </c>
      <c r="H158" s="10">
        <f>reform_curr!I155/1000</f>
        <v>1597.9205952648099</v>
      </c>
      <c r="I158" s="10">
        <f>reform_curr!J155/1000</f>
        <v>3149.2998126347802</v>
      </c>
      <c r="K158" s="10">
        <f>reform_new4!E155/1000</f>
        <v>1296.78379654726</v>
      </c>
      <c r="L158" s="10">
        <f>reform_new4!F155/1000</f>
        <v>1335.6873237956102</v>
      </c>
      <c r="M158" s="10">
        <f>reform_new4!G155/1000</f>
        <v>2632.4711263915901</v>
      </c>
      <c r="O158" s="10">
        <f t="shared" si="2"/>
        <v>516.82868624319008</v>
      </c>
      <c r="P158" s="10">
        <f>O158/(reform_curr!$C155+reform_curr!$D155)*1000</f>
        <v>197.11238987154465</v>
      </c>
      <c r="Q158" s="10">
        <f>O158/reform_curr!$E155*1000</f>
        <v>140.48075190083992</v>
      </c>
    </row>
    <row r="159" spans="1:17" ht="20" customHeight="1">
      <c r="A159" s="5">
        <f>reform_curr!A156</f>
        <v>261</v>
      </c>
      <c r="B159" s="5" t="str">
        <f>reform_curr!B156</f>
        <v>Zürich</v>
      </c>
      <c r="C159" s="10">
        <f>reform_curr!G156/1000</f>
        <v>93819660.267136991</v>
      </c>
      <c r="D159" s="10">
        <f>C159/(reform_curr!C156+reform_curr!D156)*1000</f>
        <v>402314.15208892361</v>
      </c>
      <c r="E159" s="10">
        <f>C159/reform_curr!$E156*1000</f>
        <v>311131.94558367127</v>
      </c>
      <c r="G159" s="10">
        <f>reform_curr!H156/1000</f>
        <v>162675.93849392398</v>
      </c>
      <c r="H159" s="10">
        <f>reform_curr!I156/1000</f>
        <v>193584.36696900599</v>
      </c>
      <c r="I159" s="10">
        <f>reform_curr!J156/1000</f>
        <v>356260.30580085702</v>
      </c>
      <c r="K159" s="10">
        <f>reform_new4!E156/1000</f>
        <v>140072.26495836</v>
      </c>
      <c r="L159" s="10">
        <f>reform_new4!F156/1000</f>
        <v>166685.99530915701</v>
      </c>
      <c r="M159" s="10">
        <f>reform_new4!G156/1000</f>
        <v>306758.26037577499</v>
      </c>
      <c r="O159" s="10">
        <f t="shared" si="2"/>
        <v>49502.045425082033</v>
      </c>
      <c r="P159" s="10">
        <f>O159/(reform_curr!$C156+reform_curr!$D156)*1000</f>
        <v>212.27292206295897</v>
      </c>
      <c r="Q159" s="10">
        <f>O159/reform_curr!$E156*1000</f>
        <v>164.16247574999929</v>
      </c>
    </row>
    <row r="160" spans="1:17" ht="20" customHeight="1">
      <c r="A160" s="5">
        <f>reform_curr!A157</f>
        <v>292</v>
      </c>
      <c r="B160" s="5" t="str">
        <f>reform_curr!B157</f>
        <v>Stammheim</v>
      </c>
      <c r="C160" s="10">
        <f>reform_curr!G157/1000</f>
        <v>680491.06513884792</v>
      </c>
      <c r="D160" s="10">
        <f>C160/(reform_curr!C157+reform_curr!D157)*1000</f>
        <v>454873.70664361492</v>
      </c>
      <c r="E160" s="10">
        <f>C160/reform_curr!$E157*1000</f>
        <v>315188.08019400085</v>
      </c>
      <c r="G160" s="10">
        <f>reform_curr!H157/1000</f>
        <v>822.42206899911093</v>
      </c>
      <c r="H160" s="10">
        <f>reform_curr!I157/1000</f>
        <v>1019.8033605924199</v>
      </c>
      <c r="I160" s="10">
        <f>reform_curr!J157/1000</f>
        <v>1842.2254275336199</v>
      </c>
      <c r="K160" s="10">
        <f>reform_new4!E157/1000</f>
        <v>656.89191143369601</v>
      </c>
      <c r="L160" s="10">
        <f>reform_new4!F157/1000</f>
        <v>814.54597322219604</v>
      </c>
      <c r="M160" s="10">
        <f>reform_new4!G157/1000</f>
        <v>1471.4378717575598</v>
      </c>
      <c r="O160" s="10">
        <f t="shared" si="2"/>
        <v>370.78755577606012</v>
      </c>
      <c r="P160" s="10">
        <f>O160/(reform_curr!$C157+reform_curr!$D157)*1000</f>
        <v>247.85264423533428</v>
      </c>
      <c r="Q160" s="10">
        <f>O160/reform_curr!$E157*1000</f>
        <v>171.74041490322378</v>
      </c>
    </row>
    <row r="161" spans="1:23" ht="20" customHeight="1">
      <c r="A161" s="5">
        <f>reform_curr!A158</f>
        <v>293</v>
      </c>
      <c r="B161" s="5" t="str">
        <f>reform_curr!B158</f>
        <v>Wädenswil</v>
      </c>
      <c r="C161" s="10">
        <f>reform_curr!G158/1000</f>
        <v>5956188.6919440096</v>
      </c>
      <c r="D161" s="10">
        <f>C161/(reform_curr!C158+reform_curr!D158)*1000</f>
        <v>438245.0659954389</v>
      </c>
      <c r="E161" s="10">
        <f>C161/reform_curr!$E158*1000</f>
        <v>312890.76969657541</v>
      </c>
      <c r="G161" s="10">
        <f>reform_curr!H158/1000</f>
        <v>8386.0957827520597</v>
      </c>
      <c r="H161" s="10">
        <f>reform_curr!I158/1000</f>
        <v>8721.5395991883997</v>
      </c>
      <c r="I161" s="10">
        <f>reform_curr!J158/1000</f>
        <v>17107.635416418998</v>
      </c>
      <c r="K161" s="10">
        <f>reform_new4!E158/1000</f>
        <v>6931.7232975019197</v>
      </c>
      <c r="L161" s="10">
        <f>reform_new4!F158/1000</f>
        <v>7208.9922349462395</v>
      </c>
      <c r="M161" s="10">
        <f>reform_new4!G158/1000</f>
        <v>14140.715471372099</v>
      </c>
      <c r="O161" s="10">
        <f t="shared" si="2"/>
        <v>2966.9199450468986</v>
      </c>
      <c r="P161" s="10">
        <f>O161/(reform_curr!$C158+reform_curr!$D158)*1000</f>
        <v>218.30034177373989</v>
      </c>
      <c r="Q161" s="10">
        <f>O161/reform_curr!$E158*1000</f>
        <v>155.85837072110206</v>
      </c>
    </row>
    <row r="162" spans="1:23" ht="20" customHeight="1">
      <c r="A162" s="5">
        <f>reform_curr!A159</f>
        <v>294</v>
      </c>
      <c r="B162" s="5" t="str">
        <f>reform_curr!B159</f>
        <v>Elgg</v>
      </c>
      <c r="C162" s="10">
        <f>reform_curr!G159/1000</f>
        <v>1003580.3419999999</v>
      </c>
      <c r="D162" s="10">
        <f>C162/(reform_curr!C159+reform_curr!D159)*1000</f>
        <v>369099.05921294593</v>
      </c>
      <c r="E162" s="10">
        <f>C162/reform_curr!$E159*1000</f>
        <v>261485.23762376237</v>
      </c>
      <c r="G162" s="10">
        <f>reform_curr!H159/1000</f>
        <v>1255.3374205136001</v>
      </c>
      <c r="H162" s="10">
        <f>reform_curr!I159/1000</f>
        <v>1468.74477957812</v>
      </c>
      <c r="I162" s="10">
        <f>reform_curr!J159/1000</f>
        <v>2724.0821862223697</v>
      </c>
      <c r="K162" s="10">
        <f>reform_new4!E159/1000</f>
        <v>1014.2032996601901</v>
      </c>
      <c r="L162" s="10">
        <f>reform_new4!F159/1000</f>
        <v>1186.61785810367</v>
      </c>
      <c r="M162" s="10">
        <f>reform_new4!G159/1000</f>
        <v>2200.8211645605202</v>
      </c>
      <c r="O162" s="10">
        <f t="shared" si="2"/>
        <v>523.26102166184955</v>
      </c>
      <c r="P162" s="10">
        <f>O162/(reform_curr!$C159+reform_curr!$D159)*1000</f>
        <v>192.44612786386523</v>
      </c>
      <c r="Q162" s="10">
        <f>O162/reform_curr!$E159*1000</f>
        <v>136.33689985978361</v>
      </c>
    </row>
    <row r="163" spans="1:23" ht="20" customHeight="1">
      <c r="A163" s="5">
        <f>reform_curr!A160</f>
        <v>295</v>
      </c>
      <c r="B163" s="5" t="str">
        <f>reform_curr!B160</f>
        <v>Horgen</v>
      </c>
      <c r="C163" s="10">
        <f>reform_curr!G160/1000</f>
        <v>5992598.9912079405</v>
      </c>
      <c r="D163" s="10">
        <f>C163/(reform_curr!C160+reform_curr!D160)*1000</f>
        <v>496445.94409808138</v>
      </c>
      <c r="E163" s="10">
        <f>C163/reform_curr!$E160*1000</f>
        <v>352257.17089160241</v>
      </c>
      <c r="G163" s="10">
        <f>reform_curr!H160/1000</f>
        <v>9471.8267232271301</v>
      </c>
      <c r="H163" s="10">
        <f>reform_curr!I160/1000</f>
        <v>8240.4892656741504</v>
      </c>
      <c r="I163" s="10">
        <f>reform_curr!J160/1000</f>
        <v>17712.316007479898</v>
      </c>
      <c r="K163" s="10">
        <f>reform_new4!E160/1000</f>
        <v>7997.2966886575396</v>
      </c>
      <c r="L163" s="10">
        <f>reform_new4!F160/1000</f>
        <v>6957.6481322680302</v>
      </c>
      <c r="M163" s="10">
        <f>reform_new4!G160/1000</f>
        <v>14954.944750009199</v>
      </c>
      <c r="O163" s="10">
        <f t="shared" si="2"/>
        <v>2757.3712574706988</v>
      </c>
      <c r="P163" s="10">
        <f>O163/(reform_curr!$C160+reform_curr!$D160)*1000</f>
        <v>228.42939752056157</v>
      </c>
      <c r="Q163" s="10">
        <f>O163/reform_curr!$E160*1000</f>
        <v>162.08389710032321</v>
      </c>
    </row>
    <row r="164" spans="1:23" ht="20" customHeight="1">
      <c r="A164" s="5">
        <f>reform_curr!A161</f>
        <v>296</v>
      </c>
      <c r="B164" s="5" t="str">
        <f>reform_curr!B161</f>
        <v>Illnau-Effretikon</v>
      </c>
      <c r="C164" s="10">
        <f>reform_curr!G161/1000</f>
        <v>3153652.8711748798</v>
      </c>
      <c r="D164" s="10">
        <f>C164/(reform_curr!C161+reform_curr!D161)*1000</f>
        <v>339175.40021239838</v>
      </c>
      <c r="E164" s="10">
        <f>C164/reform_curr!$E161*1000</f>
        <v>241863.09311871152</v>
      </c>
      <c r="G164" s="10">
        <f>reform_curr!H161/1000</f>
        <v>4127.8321179679506</v>
      </c>
      <c r="H164" s="10">
        <f>reform_curr!I161/1000</f>
        <v>4540.6153142797302</v>
      </c>
      <c r="I164" s="10">
        <f>reform_curr!J161/1000</f>
        <v>8668.4474594909007</v>
      </c>
      <c r="K164" s="10">
        <f>reform_new4!E161/1000</f>
        <v>3372.3991772046297</v>
      </c>
      <c r="L164" s="10">
        <f>reform_new4!F161/1000</f>
        <v>3709.6390929710001</v>
      </c>
      <c r="M164" s="10">
        <f>reform_new4!G161/1000</f>
        <v>7082.0382720555499</v>
      </c>
      <c r="O164" s="10">
        <f t="shared" si="2"/>
        <v>1586.4091874353508</v>
      </c>
      <c r="P164" s="10">
        <f>O164/(reform_curr!$C161+reform_curr!$D161)*1000</f>
        <v>170.61832517050448</v>
      </c>
      <c r="Q164" s="10">
        <f>O164/reform_curr!$E161*1000</f>
        <v>121.6664765269845</v>
      </c>
    </row>
    <row r="165" spans="1:23" ht="20" customHeight="1">
      <c r="A165" s="5">
        <f>reform_curr!A162</f>
        <v>297</v>
      </c>
      <c r="B165" s="5" t="str">
        <f>reform_curr!B162</f>
        <v>Bauma</v>
      </c>
      <c r="C165" s="10">
        <f>reform_curr!G162/1000</f>
        <v>856009.34221429902</v>
      </c>
      <c r="D165" s="10">
        <f>C165/(reform_curr!C162+reform_curr!D162)*1000</f>
        <v>312640.37334342551</v>
      </c>
      <c r="E165" s="10">
        <f>C165/reform_curr!$E162*1000</f>
        <v>219884.23894536323</v>
      </c>
      <c r="G165" s="10">
        <f>reform_curr!H162/1000</f>
        <v>953.43453805825402</v>
      </c>
      <c r="H165" s="10">
        <f>reform_curr!I162/1000</f>
        <v>1144.12144732971</v>
      </c>
      <c r="I165" s="10">
        <f>reform_curr!J162/1000</f>
        <v>2097.5559774161802</v>
      </c>
      <c r="K165" s="10">
        <f>reform_new4!E162/1000</f>
        <v>753.26893700542996</v>
      </c>
      <c r="L165" s="10">
        <f>reform_new4!F162/1000</f>
        <v>903.92272610861005</v>
      </c>
      <c r="M165" s="10">
        <f>reform_new4!G162/1000</f>
        <v>1657.1916528474601</v>
      </c>
      <c r="O165" s="10">
        <f t="shared" si="2"/>
        <v>440.36432456872012</v>
      </c>
      <c r="P165" s="10">
        <f>O165/(reform_curr!$C162+reform_curr!$D162)*1000</f>
        <v>160.83430407915273</v>
      </c>
      <c r="Q165" s="10">
        <f>O165/reform_curr!$E162*1000</f>
        <v>113.11695981729261</v>
      </c>
    </row>
    <row r="166" spans="1:23" ht="20" customHeight="1">
      <c r="A166" s="5">
        <f>reform_curr!A163</f>
        <v>298</v>
      </c>
      <c r="B166" s="5" t="str">
        <f>reform_curr!B163</f>
        <v>Wiesendangen</v>
      </c>
      <c r="C166" s="10">
        <f>reform_curr!G163/1000</f>
        <v>1589273.6718846799</v>
      </c>
      <c r="D166" s="10">
        <f>C166/(reform_curr!C163+reform_curr!D163)*1000</f>
        <v>456687.83674847125</v>
      </c>
      <c r="E166" s="10">
        <f>C166/reform_curr!$E163*1000</f>
        <v>311744.54136615922</v>
      </c>
      <c r="G166" s="10">
        <f>reform_curr!H163/1000</f>
        <v>1887.1786602878401</v>
      </c>
      <c r="H166" s="10">
        <f>reform_curr!I163/1000</f>
        <v>1698.4608031477601</v>
      </c>
      <c r="I166" s="10">
        <f>reform_curr!J163/1000</f>
        <v>3585.6394534637298</v>
      </c>
      <c r="K166" s="10">
        <f>reform_new4!E163/1000</f>
        <v>1500.3861328845001</v>
      </c>
      <c r="L166" s="10">
        <f>reform_new4!F163/1000</f>
        <v>1350.34751479899</v>
      </c>
      <c r="M166" s="10">
        <f>reform_new4!G163/1000</f>
        <v>2850.7336453781099</v>
      </c>
      <c r="O166" s="10">
        <f t="shared" si="2"/>
        <v>734.90580808561981</v>
      </c>
      <c r="P166" s="10">
        <f>O166/(reform_curr!$C163+reform_curr!$D163)*1000</f>
        <v>211.17982990966087</v>
      </c>
      <c r="Q166" s="10">
        <f>O166/reform_curr!$E163*1000</f>
        <v>144.15570970686935</v>
      </c>
    </row>
    <row r="167" spans="1:23" ht="20" customHeight="1">
      <c r="A167" s="11" t="s">
        <v>176</v>
      </c>
      <c r="B167" s="11"/>
      <c r="C167" s="12">
        <f>FLOOR(MIN(C5:C166),1)</f>
        <v>71136</v>
      </c>
      <c r="D167" s="12">
        <f>FLOOR(MIN(D5:D166),1)</f>
        <v>162702</v>
      </c>
      <c r="E167" s="12">
        <f>FLOOR(MIN(E5:E166),1)</f>
        <v>117043</v>
      </c>
      <c r="F167" s="12"/>
      <c r="G167" s="12">
        <f>FLOOR(MIN(G5:G166),1)</f>
        <v>74</v>
      </c>
      <c r="H167" s="12">
        <f>FLOOR(MIN(H5:H166),1)</f>
        <v>86</v>
      </c>
      <c r="I167" s="12">
        <f>FLOOR(MIN(I5:I166),1)</f>
        <v>161</v>
      </c>
      <c r="J167" s="12"/>
      <c r="K167" s="12">
        <f>FLOOR(MIN(K5:K166),1)</f>
        <v>51</v>
      </c>
      <c r="L167" s="12">
        <f>FLOOR(MIN(L5:L166),1)</f>
        <v>60</v>
      </c>
      <c r="M167" s="12">
        <f>FLOOR(MIN(M5:M166),1)</f>
        <v>112</v>
      </c>
      <c r="N167" s="12"/>
      <c r="O167" s="12">
        <f>FLOOR(MIN(O5:O166),1)</f>
        <v>35</v>
      </c>
      <c r="P167" s="12">
        <f>FLOOR(MIN(P5:P166),1)</f>
        <v>79</v>
      </c>
      <c r="Q167" s="12">
        <f>FLOOR(MIN(Q5:Q166),1)</f>
        <v>56</v>
      </c>
    </row>
    <row r="168" spans="1:23" ht="20" customHeight="1">
      <c r="A168" s="13" t="s">
        <v>177</v>
      </c>
      <c r="B168" s="13"/>
      <c r="C168" s="14">
        <f>CEILING(MAX(C5:C166),1)</f>
        <v>93819661</v>
      </c>
      <c r="D168" s="14">
        <f>CEILING(MAX(D5:D166),1)</f>
        <v>4599754</v>
      </c>
      <c r="E168" s="14">
        <f>CEILING(MAX(E5:E166),1)</f>
        <v>3279219</v>
      </c>
      <c r="F168" s="14"/>
      <c r="G168" s="14">
        <f>CEILING(MAX(G5:G166),1)</f>
        <v>162676</v>
      </c>
      <c r="H168" s="14">
        <f>CEILING(MAX(H5:H166),1)</f>
        <v>193585</v>
      </c>
      <c r="I168" s="14">
        <f>CEILING(MAX(I5:I166),1)</f>
        <v>356261</v>
      </c>
      <c r="J168" s="14"/>
      <c r="K168" s="14">
        <f>CEILING(MAX(K5:K166),1)</f>
        <v>140073</v>
      </c>
      <c r="L168" s="14">
        <f>CEILING(MAX(L5:L166),1)</f>
        <v>166686</v>
      </c>
      <c r="M168" s="14">
        <f>CEILING(MAX(M5:M166),1)</f>
        <v>306759</v>
      </c>
      <c r="N168" s="14"/>
      <c r="O168" s="14">
        <f>CEILING(MAX(O5:O166),1)</f>
        <v>49503</v>
      </c>
      <c r="P168" s="14">
        <f>CEILING(MAX(P5:P166),1)</f>
        <v>2000</v>
      </c>
      <c r="Q168" s="14">
        <f>CEILING(MAX(Q5:Q166),1)</f>
        <v>1426</v>
      </c>
    </row>
    <row r="169" spans="1:23" ht="20" customHeight="1">
      <c r="A169" s="15" t="s">
        <v>167</v>
      </c>
      <c r="B169" s="15"/>
      <c r="C169" s="16">
        <f>SUM(C5:C166)</f>
        <v>417083312.40640879</v>
      </c>
      <c r="D169" s="16">
        <f>C169/SUM(reform_curr!$C:$D)*1000</f>
        <v>501429.22352472658</v>
      </c>
      <c r="E169" s="16">
        <f>C169/SUM(reform_curr!$E:$E)*1000</f>
        <v>364894.62374054157</v>
      </c>
      <c r="F169" s="4"/>
      <c r="G169" s="16">
        <f>SUM(G5:G166)</f>
        <v>739001.34338266274</v>
      </c>
      <c r="H169" s="16">
        <f t="shared" ref="H169:I169" si="3">SUM(H5:H166)</f>
        <v>725416.35085653095</v>
      </c>
      <c r="I169" s="16">
        <f t="shared" si="3"/>
        <v>1464417.6953486768</v>
      </c>
      <c r="J169" s="4"/>
      <c r="K169" s="16">
        <f>SUM(K5:K166)</f>
        <v>637152.53592985717</v>
      </c>
      <c r="L169" s="16">
        <f t="shared" ref="L169:M169" si="4">SUM(L5:L166)</f>
        <v>622240.41457970347</v>
      </c>
      <c r="M169" s="16">
        <f t="shared" si="4"/>
        <v>1259392.9507571706</v>
      </c>
      <c r="N169" s="4"/>
      <c r="O169" s="16">
        <f t="shared" ref="O169" si="5">SUM(O5:O166)</f>
        <v>205024.74459150637</v>
      </c>
      <c r="P169" s="16">
        <f>O169/SUM(reform_curr!$C:$D)*1000</f>
        <v>246.48648225872952</v>
      </c>
      <c r="Q169" s="16">
        <f>O169/SUM(reform_curr!$E:$E)*1000</f>
        <v>179.37046342990732</v>
      </c>
    </row>
    <row r="170" spans="1:23" ht="105" customHeight="1">
      <c r="A170" s="45" t="s">
        <v>179</v>
      </c>
      <c r="B170" s="45"/>
      <c r="C170" s="45"/>
      <c r="D170" s="45"/>
      <c r="E170" s="45"/>
      <c r="F170" s="45"/>
      <c r="G170" s="45"/>
      <c r="H170" s="45"/>
      <c r="I170" s="45"/>
      <c r="J170" s="45"/>
      <c r="K170" s="45"/>
      <c r="L170" s="45"/>
      <c r="M170" s="45"/>
      <c r="N170" s="45"/>
      <c r="O170" s="45"/>
      <c r="P170" s="45"/>
      <c r="Q170" s="45"/>
      <c r="R170" s="8"/>
      <c r="S170" s="8"/>
      <c r="T170" s="8"/>
      <c r="U170" s="8"/>
      <c r="V170" s="8"/>
      <c r="W170" s="8"/>
    </row>
  </sheetData>
  <mergeCells count="5">
    <mergeCell ref="C2:E2"/>
    <mergeCell ref="G2:I2"/>
    <mergeCell ref="K2:M2"/>
    <mergeCell ref="O2:Q2"/>
    <mergeCell ref="A170:Q170"/>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CC983-9750-CC4B-ADFE-AFD0240228C2}">
  <dimension ref="A1:O170"/>
  <sheetViews>
    <sheetView zoomScale="110" zoomScaleNormal="110" workbookViewId="0">
      <pane ySplit="4" topLeftCell="A5" activePane="bottomLeft" state="frozenSplit"/>
      <selection activeCell="G167" sqref="G167:H167"/>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266</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reform_new4!I2/1000</f>
        <v>970796.16546484304</v>
      </c>
      <c r="E5" s="10">
        <f>D5-C5</f>
        <v>24944.026157549932</v>
      </c>
      <c r="G5" s="10">
        <f>reform_curr!H2/1000</f>
        <v>1727.09316224348</v>
      </c>
      <c r="H5" s="10">
        <f>reform_curr!I2/1000</f>
        <v>1640.7385050550399</v>
      </c>
      <c r="I5" s="10">
        <f>reform_curr!J2/1000</f>
        <v>3367.8316627818299</v>
      </c>
      <c r="K5" s="10">
        <f>reform_new4!J2/1000</f>
        <v>1539.9640467695801</v>
      </c>
      <c r="L5" s="10">
        <f>reform_new4!K2/1000</f>
        <v>1462.96584492746</v>
      </c>
      <c r="M5" s="10">
        <f>reform_new4!L2/1000</f>
        <v>3002.92988358297</v>
      </c>
      <c r="O5" s="10">
        <f>I5-M5</f>
        <v>364.90177919885991</v>
      </c>
    </row>
    <row r="6" spans="1:15" ht="20" customHeight="1">
      <c r="A6" s="5">
        <f>reform_curr!A3</f>
        <v>2</v>
      </c>
      <c r="B6" s="5" t="str">
        <f>reform_curr!B3</f>
        <v>Affoltern am Albis</v>
      </c>
      <c r="C6" s="10">
        <f>reform_curr!G3/1000</f>
        <v>1984044.34466122</v>
      </c>
      <c r="D6" s="10">
        <f>reform_new4!I3/1000</f>
        <v>2044765.0728146902</v>
      </c>
      <c r="E6" s="10">
        <f t="shared" ref="E6:E69" si="0">D6-C6</f>
        <v>60720.728153470205</v>
      </c>
      <c r="G6" s="10">
        <f>reform_curr!H3/1000</f>
        <v>2280.94461506161</v>
      </c>
      <c r="H6" s="10">
        <f>reform_curr!I3/1000</f>
        <v>2828.3713286546904</v>
      </c>
      <c r="I6" s="10">
        <f>reform_curr!J3/1000</f>
        <v>5109.3159389430793</v>
      </c>
      <c r="K6" s="10">
        <f>reform_new4!J3/1000</f>
        <v>1901.2124392116</v>
      </c>
      <c r="L6" s="10">
        <f>reform_new4!K3/1000</f>
        <v>2357.5034142336099</v>
      </c>
      <c r="M6" s="10">
        <f>reform_new4!L3/1000</f>
        <v>4258.7158539699594</v>
      </c>
      <c r="O6" s="10">
        <f t="shared" ref="O6:O69" si="1">I6-M6</f>
        <v>850.60008497311992</v>
      </c>
    </row>
    <row r="7" spans="1:15" ht="20" customHeight="1">
      <c r="A7" s="5">
        <f>reform_curr!A4</f>
        <v>3</v>
      </c>
      <c r="B7" s="5" t="str">
        <f>reform_curr!B4</f>
        <v>Bonstetten</v>
      </c>
      <c r="C7" s="10">
        <f>reform_curr!G4/1000</f>
        <v>1115871.91697149</v>
      </c>
      <c r="D7" s="10">
        <f>reform_new4!I4/1000</f>
        <v>1147618.3538124999</v>
      </c>
      <c r="E7" s="10">
        <f t="shared" si="0"/>
        <v>31746.436841009883</v>
      </c>
      <c r="G7" s="10">
        <f>reform_curr!H4/1000</f>
        <v>1230.5401991485298</v>
      </c>
      <c r="H7" s="10">
        <f>reform_curr!I4/1000</f>
        <v>1341.2888139594199</v>
      </c>
      <c r="I7" s="10">
        <f>reform_curr!J4/1000</f>
        <v>2571.82901388645</v>
      </c>
      <c r="K7" s="10">
        <f>reform_new4!J4/1000</f>
        <v>1007.72363000783</v>
      </c>
      <c r="L7" s="10">
        <f>reform_new4!K4/1000</f>
        <v>1098.4187586233299</v>
      </c>
      <c r="M7" s="10">
        <f>reform_new4!L4/1000</f>
        <v>2106.1423936860597</v>
      </c>
      <c r="O7" s="10">
        <f t="shared" si="1"/>
        <v>465.68662020039028</v>
      </c>
    </row>
    <row r="8" spans="1:15" ht="20" customHeight="1">
      <c r="A8" s="5">
        <f>reform_curr!A5</f>
        <v>4</v>
      </c>
      <c r="B8" s="5" t="str">
        <f>reform_curr!B5</f>
        <v>Hausen am Albis</v>
      </c>
      <c r="C8" s="10">
        <f>reform_curr!G5/1000</f>
        <v>940815.42176605703</v>
      </c>
      <c r="D8" s="10">
        <f>reform_new4!I5/1000</f>
        <v>968406.844414794</v>
      </c>
      <c r="E8" s="10">
        <f t="shared" si="0"/>
        <v>27591.422648736974</v>
      </c>
      <c r="G8" s="10">
        <f>reform_curr!H5/1000</f>
        <v>1237.31857046083</v>
      </c>
      <c r="H8" s="10">
        <f>reform_curr!I5/1000</f>
        <v>1385.79679961431</v>
      </c>
      <c r="I8" s="10">
        <f>reform_curr!J5/1000</f>
        <v>2623.1153547486501</v>
      </c>
      <c r="K8" s="10">
        <f>reform_new4!J5/1000</f>
        <v>1051.4117970632799</v>
      </c>
      <c r="L8" s="10">
        <f>reform_new4!K5/1000</f>
        <v>1177.5812063984702</v>
      </c>
      <c r="M8" s="10">
        <f>reform_new4!L5/1000</f>
        <v>2228.99301378154</v>
      </c>
      <c r="O8" s="10">
        <f t="shared" si="1"/>
        <v>394.12234096711018</v>
      </c>
    </row>
    <row r="9" spans="1:15" ht="20" customHeight="1">
      <c r="A9" s="5">
        <f>reform_curr!A6</f>
        <v>5</v>
      </c>
      <c r="B9" s="5" t="str">
        <f>reform_curr!B6</f>
        <v>Hedingen</v>
      </c>
      <c r="C9" s="10">
        <f>reform_curr!G6/1000</f>
        <v>937159.37170354498</v>
      </c>
      <c r="D9" s="10">
        <f>reform_new4!I6/1000</f>
        <v>963614.22274584905</v>
      </c>
      <c r="E9" s="10">
        <f t="shared" si="0"/>
        <v>26454.851042304072</v>
      </c>
      <c r="G9" s="10">
        <f>reform_curr!H6/1000</f>
        <v>1217.14907203191</v>
      </c>
      <c r="H9" s="10">
        <f>reform_curr!I6/1000</f>
        <v>1278.0065167405601</v>
      </c>
      <c r="I9" s="10">
        <f>reform_curr!J6/1000</f>
        <v>2495.1555843865804</v>
      </c>
      <c r="K9" s="10">
        <f>reform_new4!J6/1000</f>
        <v>1030.9922041182699</v>
      </c>
      <c r="L9" s="10">
        <f>reform_new4!K6/1000</f>
        <v>1082.5418129536902</v>
      </c>
      <c r="M9" s="10">
        <f>reform_new4!L6/1000</f>
        <v>2113.53401124633</v>
      </c>
      <c r="O9" s="10">
        <f t="shared" si="1"/>
        <v>381.62157314025035</v>
      </c>
    </row>
    <row r="10" spans="1:15" ht="20" customHeight="1">
      <c r="A10" s="5">
        <f>reform_curr!A7</f>
        <v>6</v>
      </c>
      <c r="B10" s="5" t="str">
        <f>reform_curr!B7</f>
        <v>Kappel am Albis</v>
      </c>
      <c r="C10" s="10">
        <f>reform_curr!G7/1000</f>
        <v>261655.58499999999</v>
      </c>
      <c r="D10" s="10">
        <f>reform_new4!I7/1000</f>
        <v>269071.80194335902</v>
      </c>
      <c r="E10" s="10">
        <f t="shared" si="0"/>
        <v>7416.2169433590316</v>
      </c>
      <c r="G10" s="10">
        <f>reform_curr!H7/1000</f>
        <v>303.96140508991397</v>
      </c>
      <c r="H10" s="10">
        <f>reform_curr!I7/1000</f>
        <v>310.04063255620002</v>
      </c>
      <c r="I10" s="10">
        <f>reform_curr!J7/1000</f>
        <v>614.00203972959491</v>
      </c>
      <c r="K10" s="10">
        <f>reform_new4!J7/1000</f>
        <v>251.33682788363799</v>
      </c>
      <c r="L10" s="10">
        <f>reform_new4!K7/1000</f>
        <v>256.36356450407902</v>
      </c>
      <c r="M10" s="10">
        <f>reform_new4!L7/1000</f>
        <v>507.70039058555597</v>
      </c>
      <c r="O10" s="10">
        <f t="shared" si="1"/>
        <v>106.30164914403895</v>
      </c>
    </row>
    <row r="11" spans="1:15" ht="20" customHeight="1">
      <c r="A11" s="5">
        <f>reform_curr!A8</f>
        <v>7</v>
      </c>
      <c r="B11" s="5" t="str">
        <f>reform_curr!B8</f>
        <v>Knonau</v>
      </c>
      <c r="C11" s="10">
        <f>reform_curr!G8/1000</f>
        <v>378370.11815181602</v>
      </c>
      <c r="D11" s="10">
        <f>reform_new4!I8/1000</f>
        <v>389695.39032470697</v>
      </c>
      <c r="E11" s="10">
        <f t="shared" si="0"/>
        <v>11325.272172890953</v>
      </c>
      <c r="G11" s="10">
        <f>reform_curr!H8/1000</f>
        <v>367.47825879454604</v>
      </c>
      <c r="H11" s="10">
        <f>reform_curr!I8/1000</f>
        <v>411.575649135172</v>
      </c>
      <c r="I11" s="10">
        <f>reform_curr!J8/1000</f>
        <v>779.05390406274796</v>
      </c>
      <c r="K11" s="10">
        <f>reform_new4!J8/1000</f>
        <v>291.824070742461</v>
      </c>
      <c r="L11" s="10">
        <f>reform_new4!K8/1000</f>
        <v>326.84295760194499</v>
      </c>
      <c r="M11" s="10">
        <f>reform_new4!L8/1000</f>
        <v>618.66703299365906</v>
      </c>
      <c r="O11" s="10">
        <f t="shared" si="1"/>
        <v>160.3868710690889</v>
      </c>
    </row>
    <row r="12" spans="1:15" ht="20" customHeight="1">
      <c r="A12" s="5">
        <f>reform_curr!A9</f>
        <v>8</v>
      </c>
      <c r="B12" s="5" t="str">
        <f>reform_curr!B9</f>
        <v>Maschwanden</v>
      </c>
      <c r="C12" s="10">
        <f>reform_curr!G9/1000</f>
        <v>138792.716607435</v>
      </c>
      <c r="D12" s="10">
        <f>reform_new4!I9/1000</f>
        <v>143510.452628906</v>
      </c>
      <c r="E12" s="10">
        <f t="shared" si="0"/>
        <v>4717.7360214710061</v>
      </c>
      <c r="G12" s="10">
        <f>reform_curr!H9/1000</f>
        <v>153.83613880383902</v>
      </c>
      <c r="H12" s="10">
        <f>reform_curr!I9/1000</f>
        <v>199.98698019480699</v>
      </c>
      <c r="I12" s="10">
        <f>reform_curr!J9/1000</f>
        <v>353.82312038636201</v>
      </c>
      <c r="K12" s="10">
        <f>reform_new4!J9/1000</f>
        <v>127.176655060306</v>
      </c>
      <c r="L12" s="10">
        <f>reform_new4!K9/1000</f>
        <v>165.32965092925701</v>
      </c>
      <c r="M12" s="10">
        <f>reform_new4!L9/1000</f>
        <v>292.50630215880199</v>
      </c>
      <c r="O12" s="10">
        <f t="shared" si="1"/>
        <v>61.31681822756002</v>
      </c>
    </row>
    <row r="13" spans="1:15" ht="20" customHeight="1">
      <c r="A13" s="5">
        <f>reform_curr!A10</f>
        <v>9</v>
      </c>
      <c r="B13" s="5" t="str">
        <f>reform_curr!B10</f>
        <v>Mettmenstetten</v>
      </c>
      <c r="C13" s="10">
        <f>reform_curr!G10/1000</f>
        <v>1434735.79196396</v>
      </c>
      <c r="D13" s="10">
        <f>reform_new4!I10/1000</f>
        <v>1473614.2957375401</v>
      </c>
      <c r="E13" s="10">
        <f t="shared" si="0"/>
        <v>38878.503773580072</v>
      </c>
      <c r="G13" s="10">
        <f>reform_curr!H10/1000</f>
        <v>2316.10643257123</v>
      </c>
      <c r="H13" s="10">
        <f>reform_curr!I10/1000</f>
        <v>2292.94536465889</v>
      </c>
      <c r="I13" s="10">
        <f>reform_curr!J10/1000</f>
        <v>4609.0517879458603</v>
      </c>
      <c r="K13" s="10">
        <f>reform_new4!J10/1000</f>
        <v>2035.4136573588498</v>
      </c>
      <c r="L13" s="10">
        <f>reform_new4!K10/1000</f>
        <v>2015.0595295744301</v>
      </c>
      <c r="M13" s="10">
        <f>reform_new4!L10/1000</f>
        <v>4050.47321334248</v>
      </c>
      <c r="O13" s="10">
        <f t="shared" si="1"/>
        <v>558.57857460338028</v>
      </c>
    </row>
    <row r="14" spans="1:15" ht="20" customHeight="1">
      <c r="A14" s="5">
        <f>reform_curr!A11</f>
        <v>10</v>
      </c>
      <c r="B14" s="5" t="str">
        <f>reform_curr!B11</f>
        <v>Obfelden</v>
      </c>
      <c r="C14" s="10">
        <f>reform_curr!G11/1000</f>
        <v>961941.12502005394</v>
      </c>
      <c r="D14" s="10">
        <f>reform_new4!I11/1000</f>
        <v>991298.40795165999</v>
      </c>
      <c r="E14" s="10">
        <f t="shared" si="0"/>
        <v>29357.282931606052</v>
      </c>
      <c r="G14" s="10">
        <f>reform_curr!H11/1000</f>
        <v>1036.52321432235</v>
      </c>
      <c r="H14" s="10">
        <f>reform_curr!I11/1000</f>
        <v>1254.1930855363</v>
      </c>
      <c r="I14" s="10">
        <f>reform_curr!J11/1000</f>
        <v>2290.7163006508299</v>
      </c>
      <c r="K14" s="10">
        <f>reform_new4!J11/1000</f>
        <v>848.97141453653501</v>
      </c>
      <c r="L14" s="10">
        <f>reform_new4!K11/1000</f>
        <v>1027.2554095200001</v>
      </c>
      <c r="M14" s="10">
        <f>reform_new4!L11/1000</f>
        <v>1876.22682386016</v>
      </c>
      <c r="O14" s="10">
        <f t="shared" si="1"/>
        <v>414.48947679066987</v>
      </c>
    </row>
    <row r="15" spans="1:15" ht="20" customHeight="1">
      <c r="A15" s="5">
        <f>reform_curr!A12</f>
        <v>11</v>
      </c>
      <c r="B15" s="5" t="str">
        <f>reform_curr!B12</f>
        <v>Ottenbach</v>
      </c>
      <c r="C15" s="10">
        <f>reform_curr!G12/1000</f>
        <v>669297.32025615592</v>
      </c>
      <c r="D15" s="10">
        <f>reform_new4!I12/1000</f>
        <v>688983.970979003</v>
      </c>
      <c r="E15" s="10">
        <f t="shared" si="0"/>
        <v>19686.650722847087</v>
      </c>
      <c r="G15" s="10">
        <f>reform_curr!H12/1000</f>
        <v>856.36390683388697</v>
      </c>
      <c r="H15" s="10">
        <f>reform_curr!I12/1000</f>
        <v>1001.94577738547</v>
      </c>
      <c r="I15" s="10">
        <f>reform_curr!J12/1000</f>
        <v>1858.3096911867801</v>
      </c>
      <c r="K15" s="10">
        <f>reform_new4!J12/1000</f>
        <v>723.63622104476303</v>
      </c>
      <c r="L15" s="10">
        <f>reform_new4!K12/1000</f>
        <v>846.65438257352207</v>
      </c>
      <c r="M15" s="10">
        <f>reform_new4!L12/1000</f>
        <v>1570.29060274684</v>
      </c>
      <c r="O15" s="10">
        <f t="shared" si="1"/>
        <v>288.01908843994011</v>
      </c>
    </row>
    <row r="16" spans="1:15" ht="20" customHeight="1">
      <c r="A16" s="5">
        <f>reform_curr!A13</f>
        <v>12</v>
      </c>
      <c r="B16" s="5" t="str">
        <f>reform_curr!B13</f>
        <v>Rifferswil</v>
      </c>
      <c r="C16" s="10">
        <f>reform_curr!G13/1000</f>
        <v>299738.46001888503</v>
      </c>
      <c r="D16" s="10">
        <f>reform_new4!I13/1000</f>
        <v>309103.615953125</v>
      </c>
      <c r="E16" s="10">
        <f t="shared" si="0"/>
        <v>9365.1559342399705</v>
      </c>
      <c r="G16" s="10">
        <f>reform_curr!H13/1000</f>
        <v>446.23682339218203</v>
      </c>
      <c r="H16" s="10">
        <f>reform_curr!I13/1000</f>
        <v>571.18313324406699</v>
      </c>
      <c r="I16" s="10">
        <f>reform_curr!J13/1000</f>
        <v>1017.4199522715201</v>
      </c>
      <c r="K16" s="10">
        <f>reform_new4!J13/1000</f>
        <v>388.78414457064798</v>
      </c>
      <c r="L16" s="10">
        <f>reform_new4!K13/1000</f>
        <v>497.64370081633302</v>
      </c>
      <c r="M16" s="10">
        <f>reform_new4!L13/1000</f>
        <v>886.42783698677999</v>
      </c>
      <c r="O16" s="10">
        <f t="shared" si="1"/>
        <v>130.99211528474007</v>
      </c>
    </row>
    <row r="17" spans="1:15" ht="20" customHeight="1">
      <c r="A17" s="5">
        <f>reform_curr!A14</f>
        <v>13</v>
      </c>
      <c r="B17" s="5" t="str">
        <f>reform_curr!B14</f>
        <v>Stallikon</v>
      </c>
      <c r="C17" s="10">
        <f>reform_curr!G14/1000</f>
        <v>1023238.8372755001</v>
      </c>
      <c r="D17" s="10">
        <f>reform_new4!I14/1000</f>
        <v>1050716.9495183099</v>
      </c>
      <c r="E17" s="10">
        <f t="shared" si="0"/>
        <v>27478.112242809846</v>
      </c>
      <c r="G17" s="10">
        <f>reform_curr!H14/1000</f>
        <v>1460.3659289618699</v>
      </c>
      <c r="H17" s="10">
        <f>reform_curr!I14/1000</f>
        <v>1474.96958051154</v>
      </c>
      <c r="I17" s="10">
        <f>reform_curr!J14/1000</f>
        <v>2935.3355197517203</v>
      </c>
      <c r="K17" s="10">
        <f>reform_new4!J14/1000</f>
        <v>1254.0240847032899</v>
      </c>
      <c r="L17" s="10">
        <f>reform_new4!K14/1000</f>
        <v>1266.56432282167</v>
      </c>
      <c r="M17" s="10">
        <f>reform_new4!L14/1000</f>
        <v>2520.5884179159998</v>
      </c>
      <c r="O17" s="10">
        <f t="shared" si="1"/>
        <v>414.74710183572051</v>
      </c>
    </row>
    <row r="18" spans="1:15" ht="20" customHeight="1">
      <c r="A18" s="5">
        <f>reform_curr!A15</f>
        <v>14</v>
      </c>
      <c r="B18" s="5" t="str">
        <f>reform_curr!B15</f>
        <v>Wettswil am Albis</v>
      </c>
      <c r="C18" s="10">
        <f>reform_curr!G15/1000</f>
        <v>2264198.82719609</v>
      </c>
      <c r="D18" s="10">
        <f>reform_new4!I15/1000</f>
        <v>2319958.3739494602</v>
      </c>
      <c r="E18" s="10">
        <f t="shared" si="0"/>
        <v>55759.546753370203</v>
      </c>
      <c r="G18" s="10">
        <f>reform_curr!H15/1000</f>
        <v>4080.92254981732</v>
      </c>
      <c r="H18" s="10">
        <f>reform_curr!I15/1000</f>
        <v>3468.7841386772902</v>
      </c>
      <c r="I18" s="10">
        <f>reform_curr!J15/1000</f>
        <v>7549.7066775434605</v>
      </c>
      <c r="K18" s="10">
        <f>reform_new4!J15/1000</f>
        <v>3625.2340496388301</v>
      </c>
      <c r="L18" s="10">
        <f>reform_new4!K15/1000</f>
        <v>3081.4489733434702</v>
      </c>
      <c r="M18" s="10">
        <f>reform_new4!L15/1000</f>
        <v>6706.6829649783404</v>
      </c>
      <c r="O18" s="10">
        <f t="shared" si="1"/>
        <v>843.02371256512015</v>
      </c>
    </row>
    <row r="19" spans="1:15" ht="20" customHeight="1">
      <c r="A19" s="5">
        <f>reform_curr!A16</f>
        <v>21</v>
      </c>
      <c r="B19" s="5" t="str">
        <f>reform_curr!B16</f>
        <v>Adlikon</v>
      </c>
      <c r="C19" s="10">
        <f>reform_curr!G16/1000</f>
        <v>173316.11499999999</v>
      </c>
      <c r="D19" s="10">
        <f>reform_new4!I16/1000</f>
        <v>178604.035287109</v>
      </c>
      <c r="E19" s="10">
        <f t="shared" si="0"/>
        <v>5287.9202871090092</v>
      </c>
      <c r="G19" s="10">
        <f>reform_curr!H16/1000</f>
        <v>214.89264913034401</v>
      </c>
      <c r="H19" s="10">
        <f>reform_curr!I16/1000</f>
        <v>258.94564484715403</v>
      </c>
      <c r="I19" s="10">
        <f>reform_curr!J16/1000</f>
        <v>473.83829292392704</v>
      </c>
      <c r="K19" s="10">
        <f>reform_new4!J16/1000</f>
        <v>180.560980475544</v>
      </c>
      <c r="L19" s="10">
        <f>reform_new4!K16/1000</f>
        <v>217.575978934407</v>
      </c>
      <c r="M19" s="10">
        <f>reform_new4!L16/1000</f>
        <v>398.136958552122</v>
      </c>
      <c r="O19" s="10">
        <f t="shared" si="1"/>
        <v>75.701334371805046</v>
      </c>
    </row>
    <row r="20" spans="1:15" ht="20" customHeight="1">
      <c r="A20" s="5">
        <f>reform_curr!A17</f>
        <v>22</v>
      </c>
      <c r="B20" s="5" t="str">
        <f>reform_curr!B17</f>
        <v>Benken (ZH)</v>
      </c>
      <c r="C20" s="10">
        <f>reform_curr!G17/1000</f>
        <v>186750.94399999999</v>
      </c>
      <c r="D20" s="10">
        <f>reform_new4!I17/1000</f>
        <v>191999.92967968699</v>
      </c>
      <c r="E20" s="10">
        <f t="shared" si="0"/>
        <v>5248.9856796870008</v>
      </c>
      <c r="G20" s="10">
        <f>reform_curr!H17/1000</f>
        <v>231.140305556774</v>
      </c>
      <c r="H20" s="10">
        <f>reform_curr!I17/1000</f>
        <v>263.49995126914905</v>
      </c>
      <c r="I20" s="10">
        <f>reform_curr!J17/1000</f>
        <v>494.64025786495199</v>
      </c>
      <c r="K20" s="10">
        <f>reform_new4!J17/1000</f>
        <v>194.39263381902802</v>
      </c>
      <c r="L20" s="10">
        <f>reform_new4!K17/1000</f>
        <v>221.607603533446</v>
      </c>
      <c r="M20" s="10">
        <f>reform_new4!L17/1000</f>
        <v>416.00024436895501</v>
      </c>
      <c r="O20" s="10">
        <f t="shared" si="1"/>
        <v>78.640013495996982</v>
      </c>
    </row>
    <row r="21" spans="1:15" ht="20" customHeight="1">
      <c r="A21" s="5">
        <f>reform_curr!A18</f>
        <v>23</v>
      </c>
      <c r="B21" s="5" t="str">
        <f>reform_curr!B18</f>
        <v>Berg am Irchel</v>
      </c>
      <c r="C21" s="10">
        <f>reform_curr!G18/1000</f>
        <v>584383.15099999995</v>
      </c>
      <c r="D21" s="10">
        <f>reform_new4!I18/1000</f>
        <v>599466.26744995103</v>
      </c>
      <c r="E21" s="10">
        <f t="shared" si="0"/>
        <v>15083.116449951078</v>
      </c>
      <c r="G21" s="10">
        <f>reform_curr!H18/1000</f>
        <v>1427.27958203709</v>
      </c>
      <c r="H21" s="10">
        <f>reform_curr!I18/1000</f>
        <v>1398.7339927824401</v>
      </c>
      <c r="I21" s="10">
        <f>reform_curr!J18/1000</f>
        <v>2826.0135757932599</v>
      </c>
      <c r="K21" s="10">
        <f>reform_new4!J18/1000</f>
        <v>1316.70876545633</v>
      </c>
      <c r="L21" s="10">
        <f>reform_new4!K18/1000</f>
        <v>1290.3746105909402</v>
      </c>
      <c r="M21" s="10">
        <f>reform_new4!L18/1000</f>
        <v>2607.0833153099998</v>
      </c>
      <c r="O21" s="10">
        <f t="shared" si="1"/>
        <v>218.9302604832601</v>
      </c>
    </row>
    <row r="22" spans="1:15" ht="20" customHeight="1">
      <c r="A22" s="5">
        <f>reform_curr!A19</f>
        <v>24</v>
      </c>
      <c r="B22" s="5" t="str">
        <f>reform_curr!B19</f>
        <v>Buch am Irchel</v>
      </c>
      <c r="C22" s="10">
        <f>reform_curr!G19/1000</f>
        <v>214913.19292372701</v>
      </c>
      <c r="D22" s="10">
        <f>reform_new4!I19/1000</f>
        <v>221501.41382421801</v>
      </c>
      <c r="E22" s="10">
        <f t="shared" si="0"/>
        <v>6588.2209004909964</v>
      </c>
      <c r="G22" s="10">
        <f>reform_curr!H19/1000</f>
        <v>229.158530289173</v>
      </c>
      <c r="H22" s="10">
        <f>reform_curr!I19/1000</f>
        <v>242.908042515754</v>
      </c>
      <c r="I22" s="10">
        <f>reform_curr!J19/1000</f>
        <v>472.06657154560003</v>
      </c>
      <c r="K22" s="10">
        <f>reform_new4!J19/1000</f>
        <v>186.68126451629399</v>
      </c>
      <c r="L22" s="10">
        <f>reform_new4!K19/1000</f>
        <v>197.88213950371699</v>
      </c>
      <c r="M22" s="10">
        <f>reform_new4!L19/1000</f>
        <v>384.56340177082996</v>
      </c>
      <c r="O22" s="10">
        <f t="shared" si="1"/>
        <v>87.503169774770072</v>
      </c>
    </row>
    <row r="23" spans="1:15" ht="20" customHeight="1">
      <c r="A23" s="5">
        <f>reform_curr!A20</f>
        <v>25</v>
      </c>
      <c r="B23" s="5" t="str">
        <f>reform_curr!B20</f>
        <v>Dachsen</v>
      </c>
      <c r="C23" s="10">
        <f>reform_curr!G20/1000</f>
        <v>453642.254999011</v>
      </c>
      <c r="D23" s="10">
        <f>reform_new4!I20/1000</f>
        <v>466602.3696875</v>
      </c>
      <c r="E23" s="10">
        <f t="shared" si="0"/>
        <v>12960.114688489004</v>
      </c>
      <c r="G23" s="10">
        <f>reform_curr!H20/1000</f>
        <v>541.81132101261608</v>
      </c>
      <c r="H23" s="10">
        <f>reform_curr!I20/1000</f>
        <v>590.57434098756301</v>
      </c>
      <c r="I23" s="10">
        <f>reform_curr!J20/1000</f>
        <v>1132.3856601533798</v>
      </c>
      <c r="K23" s="10">
        <f>reform_new4!J20/1000</f>
        <v>452.10441406491498</v>
      </c>
      <c r="L23" s="10">
        <f>reform_new4!K20/1000</f>
        <v>492.793812706479</v>
      </c>
      <c r="M23" s="10">
        <f>reform_new4!L20/1000</f>
        <v>944.89821936426608</v>
      </c>
      <c r="O23" s="10">
        <f t="shared" si="1"/>
        <v>187.48744078911375</v>
      </c>
    </row>
    <row r="24" spans="1:15" ht="20" customHeight="1">
      <c r="A24" s="5">
        <f>reform_curr!A21</f>
        <v>26</v>
      </c>
      <c r="B24" s="5" t="str">
        <f>reform_curr!B21</f>
        <v>Dorf</v>
      </c>
      <c r="C24" s="10">
        <f>reform_curr!G21/1000</f>
        <v>153148</v>
      </c>
      <c r="D24" s="10">
        <f>reform_new4!I21/1000</f>
        <v>157548.56290625001</v>
      </c>
      <c r="E24" s="10">
        <f t="shared" si="0"/>
        <v>4400.5629062500084</v>
      </c>
      <c r="G24" s="10">
        <f>reform_curr!H21/1000</f>
        <v>190.918268314361</v>
      </c>
      <c r="H24" s="10">
        <f>reform_curr!I21/1000</f>
        <v>208.10090942448298</v>
      </c>
      <c r="I24" s="10">
        <f>reform_curr!J21/1000</f>
        <v>399.01918089246698</v>
      </c>
      <c r="K24" s="10">
        <f>reform_new4!J21/1000</f>
        <v>160.554612561792</v>
      </c>
      <c r="L24" s="10">
        <f>reform_new4!K21/1000</f>
        <v>175.00452596288898</v>
      </c>
      <c r="M24" s="10">
        <f>reform_new4!L21/1000</f>
        <v>335.55914229595595</v>
      </c>
      <c r="O24" s="10">
        <f t="shared" si="1"/>
        <v>63.460038596511026</v>
      </c>
    </row>
    <row r="25" spans="1:15" ht="20" customHeight="1">
      <c r="A25" s="5">
        <f>reform_curr!A22</f>
        <v>27</v>
      </c>
      <c r="B25" s="5" t="str">
        <f>reform_curr!B22</f>
        <v>Feuerthalen</v>
      </c>
      <c r="C25" s="10">
        <f>reform_curr!G22/1000</f>
        <v>691921.12229989504</v>
      </c>
      <c r="D25" s="10">
        <f>reform_new4!I22/1000</f>
        <v>711669.142871093</v>
      </c>
      <c r="E25" s="10">
        <f t="shared" si="0"/>
        <v>19748.020571197965</v>
      </c>
      <c r="G25" s="10">
        <f>reform_curr!H22/1000</f>
        <v>972.50544930720298</v>
      </c>
      <c r="H25" s="10">
        <f>reform_curr!I22/1000</f>
        <v>1108.65621175253</v>
      </c>
      <c r="I25" s="10">
        <f>reform_curr!J22/1000</f>
        <v>2081.1616518146902</v>
      </c>
      <c r="K25" s="10">
        <f>reform_new4!J22/1000</f>
        <v>841.81885010428698</v>
      </c>
      <c r="L25" s="10">
        <f>reform_new4!K22/1000</f>
        <v>959.67348453907596</v>
      </c>
      <c r="M25" s="10">
        <f>reform_new4!L22/1000</f>
        <v>1801.4923118894101</v>
      </c>
      <c r="O25" s="10">
        <f t="shared" si="1"/>
        <v>279.66933992528016</v>
      </c>
    </row>
    <row r="26" spans="1:15" ht="20" customHeight="1">
      <c r="A26" s="5">
        <f>reform_curr!A23</f>
        <v>28</v>
      </c>
      <c r="B26" s="5" t="str">
        <f>reform_curr!B23</f>
        <v>Flaach</v>
      </c>
      <c r="C26" s="10">
        <f>reform_curr!G23/1000</f>
        <v>300356</v>
      </c>
      <c r="D26" s="10">
        <f>reform_new4!I23/1000</f>
        <v>308990.33806689398</v>
      </c>
      <c r="E26" s="10">
        <f t="shared" si="0"/>
        <v>8634.338066893979</v>
      </c>
      <c r="G26" s="10">
        <f>reform_curr!H23/1000</f>
        <v>339.16988458740701</v>
      </c>
      <c r="H26" s="10">
        <f>reform_curr!I23/1000</f>
        <v>362.91177460211497</v>
      </c>
      <c r="I26" s="10">
        <f>reform_curr!J23/1000</f>
        <v>702.08165576243402</v>
      </c>
      <c r="K26" s="10">
        <f>reform_new4!J23/1000</f>
        <v>279.82969475883198</v>
      </c>
      <c r="L26" s="10">
        <f>reform_new4!K23/1000</f>
        <v>299.41777360573997</v>
      </c>
      <c r="M26" s="10">
        <f>reform_new4!L23/1000</f>
        <v>579.24746826640501</v>
      </c>
      <c r="O26" s="10">
        <f t="shared" si="1"/>
        <v>122.83418749602902</v>
      </c>
    </row>
    <row r="27" spans="1:15" ht="20" customHeight="1">
      <c r="A27" s="5">
        <f>reform_curr!A24</f>
        <v>29</v>
      </c>
      <c r="B27" s="5" t="str">
        <f>reform_curr!B24</f>
        <v>Flurlingen</v>
      </c>
      <c r="C27" s="10">
        <f>reform_curr!G24/1000</f>
        <v>438721.36764289602</v>
      </c>
      <c r="D27" s="10">
        <f>reform_new4!I24/1000</f>
        <v>451295.647163085</v>
      </c>
      <c r="E27" s="10">
        <f t="shared" si="0"/>
        <v>12574.279520188982</v>
      </c>
      <c r="G27" s="10">
        <f>reform_curr!H24/1000</f>
        <v>613.10654761528895</v>
      </c>
      <c r="H27" s="10">
        <f>reform_curr!I24/1000</f>
        <v>686.67933053773595</v>
      </c>
      <c r="I27" s="10">
        <f>reform_curr!J24/1000</f>
        <v>1299.7858765194401</v>
      </c>
      <c r="K27" s="10">
        <f>reform_new4!J24/1000</f>
        <v>526.89968132956699</v>
      </c>
      <c r="L27" s="10">
        <f>reform_new4!K24/1000</f>
        <v>590.12764876353708</v>
      </c>
      <c r="M27" s="10">
        <f>reform_new4!L24/1000</f>
        <v>1117.0273410058401</v>
      </c>
      <c r="O27" s="10">
        <f t="shared" si="1"/>
        <v>182.75853551360001</v>
      </c>
    </row>
    <row r="28" spans="1:15" ht="20" customHeight="1">
      <c r="A28" s="5">
        <f>reform_curr!A25</f>
        <v>30</v>
      </c>
      <c r="B28" s="5" t="str">
        <f>reform_curr!B25</f>
        <v>Andelfingen</v>
      </c>
      <c r="C28" s="10">
        <f>reform_curr!G25/1000</f>
        <v>632497.08700000006</v>
      </c>
      <c r="D28" s="10">
        <f>reform_new4!I25/1000</f>
        <v>651021.385791015</v>
      </c>
      <c r="E28" s="10">
        <f t="shared" si="0"/>
        <v>18524.298791014939</v>
      </c>
      <c r="G28" s="10">
        <f>reform_curr!H25/1000</f>
        <v>928.25760684406703</v>
      </c>
      <c r="H28" s="10">
        <f>reform_curr!I25/1000</f>
        <v>1039.64851668244</v>
      </c>
      <c r="I28" s="10">
        <f>reform_curr!J25/1000</f>
        <v>1967.9061441335598</v>
      </c>
      <c r="K28" s="10">
        <f>reform_new4!J25/1000</f>
        <v>805.20353089785499</v>
      </c>
      <c r="L28" s="10">
        <f>reform_new4!K25/1000</f>
        <v>901.82795209044195</v>
      </c>
      <c r="M28" s="10">
        <f>reform_new4!L25/1000</f>
        <v>1707.03147621011</v>
      </c>
      <c r="O28" s="10">
        <f t="shared" si="1"/>
        <v>260.87466792344981</v>
      </c>
    </row>
    <row r="29" spans="1:15" ht="20" customHeight="1">
      <c r="A29" s="5">
        <f>reform_curr!A26</f>
        <v>31</v>
      </c>
      <c r="B29" s="5" t="str">
        <f>reform_curr!B26</f>
        <v>Henggart</v>
      </c>
      <c r="C29" s="10">
        <f>reform_curr!G26/1000</f>
        <v>468914.22</v>
      </c>
      <c r="D29" s="10">
        <f>reform_new4!I26/1000</f>
        <v>481788.493867187</v>
      </c>
      <c r="E29" s="10">
        <f t="shared" si="0"/>
        <v>12874.273867187032</v>
      </c>
      <c r="G29" s="10">
        <f>reform_curr!H26/1000</f>
        <v>466.45623688167296</v>
      </c>
      <c r="H29" s="10">
        <f>reform_curr!I26/1000</f>
        <v>466.45623688167296</v>
      </c>
      <c r="I29" s="10">
        <f>reform_curr!J26/1000</f>
        <v>932.91247376334593</v>
      </c>
      <c r="K29" s="10">
        <f>reform_new4!J26/1000</f>
        <v>371.53805612102099</v>
      </c>
      <c r="L29" s="10">
        <f>reform_new4!K26/1000</f>
        <v>371.53805612102099</v>
      </c>
      <c r="M29" s="10">
        <f>reform_new4!L26/1000</f>
        <v>743.076112242043</v>
      </c>
      <c r="O29" s="10">
        <f t="shared" si="1"/>
        <v>189.83636152130293</v>
      </c>
    </row>
    <row r="30" spans="1:15" ht="20" customHeight="1">
      <c r="A30" s="5">
        <f>reform_curr!A27</f>
        <v>32</v>
      </c>
      <c r="B30" s="5" t="str">
        <f>reform_curr!B27</f>
        <v>Humlikon</v>
      </c>
      <c r="C30" s="10">
        <f>reform_curr!G27/1000</f>
        <v>135269.62299999999</v>
      </c>
      <c r="D30" s="10">
        <f>reform_new4!I27/1000</f>
        <v>139307.141986328</v>
      </c>
      <c r="E30" s="10">
        <f t="shared" si="0"/>
        <v>4037.5189863280102</v>
      </c>
      <c r="G30" s="10">
        <f>reform_curr!H27/1000</f>
        <v>165.61285469961101</v>
      </c>
      <c r="H30" s="10">
        <f>reform_curr!I27/1000</f>
        <v>203.70381259846599</v>
      </c>
      <c r="I30" s="10">
        <f>reform_curr!J27/1000</f>
        <v>369.31666294360105</v>
      </c>
      <c r="K30" s="10">
        <f>reform_new4!J27/1000</f>
        <v>138.81892530047801</v>
      </c>
      <c r="L30" s="10">
        <f>reform_new4!K27/1000</f>
        <v>170.747279826343</v>
      </c>
      <c r="M30" s="10">
        <f>reform_new4!L27/1000</f>
        <v>309.56620423960601</v>
      </c>
      <c r="O30" s="10">
        <f t="shared" si="1"/>
        <v>59.750458703995037</v>
      </c>
    </row>
    <row r="31" spans="1:15" ht="20" customHeight="1">
      <c r="A31" s="5">
        <f>reform_curr!A28</f>
        <v>33</v>
      </c>
      <c r="B31" s="5" t="str">
        <f>reform_curr!B28</f>
        <v>Kleinandelfingen</v>
      </c>
      <c r="C31" s="10">
        <f>reform_curr!G28/1000</f>
        <v>499837.49118260096</v>
      </c>
      <c r="D31" s="10">
        <f>reform_new4!I28/1000</f>
        <v>513969.36689648399</v>
      </c>
      <c r="E31" s="10">
        <f t="shared" si="0"/>
        <v>14131.875713883026</v>
      </c>
      <c r="G31" s="10">
        <f>reform_curr!H28/1000</f>
        <v>653.94930471831503</v>
      </c>
      <c r="H31" s="10">
        <f>reform_curr!I28/1000</f>
        <v>719.34423975580899</v>
      </c>
      <c r="I31" s="10">
        <f>reform_curr!J28/1000</f>
        <v>1373.2935457856599</v>
      </c>
      <c r="K31" s="10">
        <f>reform_new4!J28/1000</f>
        <v>554.86615169811205</v>
      </c>
      <c r="L31" s="10">
        <f>reform_new4!K28/1000</f>
        <v>610.35276774340798</v>
      </c>
      <c r="M31" s="10">
        <f>reform_new4!L28/1000</f>
        <v>1165.21893236959</v>
      </c>
      <c r="O31" s="10">
        <f t="shared" si="1"/>
        <v>208.07461341606995</v>
      </c>
    </row>
    <row r="32" spans="1:15" ht="20" customHeight="1">
      <c r="A32" s="5">
        <f>reform_curr!A29</f>
        <v>34</v>
      </c>
      <c r="B32" s="5" t="str">
        <f>reform_curr!B29</f>
        <v>Laufen-Uhwiesen</v>
      </c>
      <c r="C32" s="10">
        <f>reform_curr!G29/1000</f>
        <v>602995.09299999999</v>
      </c>
      <c r="D32" s="10">
        <f>reform_new4!I29/1000</f>
        <v>619353.92764550704</v>
      </c>
      <c r="E32" s="10">
        <f t="shared" si="0"/>
        <v>16358.834645507042</v>
      </c>
      <c r="G32" s="10">
        <f>reform_curr!H29/1000</f>
        <v>985.42747855394998</v>
      </c>
      <c r="H32" s="10">
        <f>reform_curr!I29/1000</f>
        <v>1005.13602470225</v>
      </c>
      <c r="I32" s="10">
        <f>reform_curr!J29/1000</f>
        <v>1990.56351246345</v>
      </c>
      <c r="K32" s="10">
        <f>reform_new4!J29/1000</f>
        <v>866.13787379568805</v>
      </c>
      <c r="L32" s="10">
        <f>reform_new4!K29/1000</f>
        <v>883.46063627330898</v>
      </c>
      <c r="M32" s="10">
        <f>reform_new4!L29/1000</f>
        <v>1749.59852417516</v>
      </c>
      <c r="O32" s="10">
        <f t="shared" si="1"/>
        <v>240.96498828828999</v>
      </c>
    </row>
    <row r="33" spans="1:15" ht="20" customHeight="1">
      <c r="A33" s="5">
        <f>reform_curr!A30</f>
        <v>35</v>
      </c>
      <c r="B33" s="5" t="str">
        <f>reform_curr!B30</f>
        <v>Marthalen</v>
      </c>
      <c r="C33" s="10">
        <f>reform_curr!G30/1000</f>
        <v>474328.02500494896</v>
      </c>
      <c r="D33" s="10">
        <f>reform_new4!I30/1000</f>
        <v>487272.52566406201</v>
      </c>
      <c r="E33" s="10">
        <f t="shared" si="0"/>
        <v>12944.500659113051</v>
      </c>
      <c r="G33" s="10">
        <f>reform_curr!H30/1000</f>
        <v>531.95570839333504</v>
      </c>
      <c r="H33" s="10">
        <f>reform_curr!I30/1000</f>
        <v>579.83172160360209</v>
      </c>
      <c r="I33" s="10">
        <f>reform_curr!J30/1000</f>
        <v>1111.78743734467</v>
      </c>
      <c r="K33" s="10">
        <f>reform_new4!J30/1000</f>
        <v>436.322921769505</v>
      </c>
      <c r="L33" s="10">
        <f>reform_new4!K30/1000</f>
        <v>475.59198360215998</v>
      </c>
      <c r="M33" s="10">
        <f>reform_new4!L30/1000</f>
        <v>911.91490425887707</v>
      </c>
      <c r="O33" s="10">
        <f t="shared" si="1"/>
        <v>199.87253308579295</v>
      </c>
    </row>
    <row r="34" spans="1:15" ht="20" customHeight="1">
      <c r="A34" s="5">
        <f>reform_curr!A31</f>
        <v>37</v>
      </c>
      <c r="B34" s="5" t="str">
        <f>reform_curr!B31</f>
        <v>Ossingen</v>
      </c>
      <c r="C34" s="10">
        <f>reform_curr!G31/1000</f>
        <v>291135.41262000002</v>
      </c>
      <c r="D34" s="10">
        <f>reform_new4!I31/1000</f>
        <v>299108.15796166903</v>
      </c>
      <c r="E34" s="10">
        <f t="shared" si="0"/>
        <v>7972.7453416690114</v>
      </c>
      <c r="G34" s="10">
        <f>reform_curr!H31/1000</f>
        <v>294.85570850566</v>
      </c>
      <c r="H34" s="10">
        <f>reform_curr!I31/1000</f>
        <v>291.90715090844003</v>
      </c>
      <c r="I34" s="10">
        <f>reform_curr!J31/1000</f>
        <v>586.76286034202496</v>
      </c>
      <c r="K34" s="10">
        <f>reform_new4!J31/1000</f>
        <v>237.51537131112801</v>
      </c>
      <c r="L34" s="10">
        <f>reform_new4!K31/1000</f>
        <v>235.14021955636099</v>
      </c>
      <c r="M34" s="10">
        <f>reform_new4!L31/1000</f>
        <v>472.65558605778199</v>
      </c>
      <c r="O34" s="10">
        <f t="shared" si="1"/>
        <v>114.10727428424298</v>
      </c>
    </row>
    <row r="35" spans="1:15" ht="20" customHeight="1">
      <c r="A35" s="5">
        <f>reform_curr!A32</f>
        <v>38</v>
      </c>
      <c r="B35" s="5" t="str">
        <f>reform_curr!B32</f>
        <v>Rheinau</v>
      </c>
      <c r="C35" s="10">
        <f>reform_curr!G32/1000</f>
        <v>232064.69099999999</v>
      </c>
      <c r="D35" s="10">
        <f>reform_new4!I32/1000</f>
        <v>239102.30732421801</v>
      </c>
      <c r="E35" s="10">
        <f t="shared" si="0"/>
        <v>7037.6163242180191</v>
      </c>
      <c r="G35" s="10">
        <f>reform_curr!H32/1000</f>
        <v>236.11614133560599</v>
      </c>
      <c r="H35" s="10">
        <f>reform_curr!I32/1000</f>
        <v>288.06169127976801</v>
      </c>
      <c r="I35" s="10">
        <f>reform_curr!J32/1000</f>
        <v>524.17783356535404</v>
      </c>
      <c r="K35" s="10">
        <f>reform_new4!J32/1000</f>
        <v>191.11809819847298</v>
      </c>
      <c r="L35" s="10">
        <f>reform_new4!K32/1000</f>
        <v>233.16408044174298</v>
      </c>
      <c r="M35" s="10">
        <f>reform_new4!L32/1000</f>
        <v>424.28217897617799</v>
      </c>
      <c r="O35" s="10">
        <f t="shared" si="1"/>
        <v>99.895654589176047</v>
      </c>
    </row>
    <row r="36" spans="1:15" ht="20" customHeight="1">
      <c r="A36" s="5">
        <f>reform_curr!A33</f>
        <v>39</v>
      </c>
      <c r="B36" s="5" t="str">
        <f>reform_curr!B33</f>
        <v>Thalheim an der Thur</v>
      </c>
      <c r="C36" s="10">
        <f>reform_curr!G33/1000</f>
        <v>200536.56202014603</v>
      </c>
      <c r="D36" s="10">
        <f>reform_new4!I33/1000</f>
        <v>206083.05013183501</v>
      </c>
      <c r="E36" s="10">
        <f t="shared" si="0"/>
        <v>5546.4881116889883</v>
      </c>
      <c r="G36" s="10">
        <f>reform_curr!H33/1000</f>
        <v>253.322569814324</v>
      </c>
      <c r="H36" s="10">
        <f>reform_curr!I33/1000</f>
        <v>258.389023107767</v>
      </c>
      <c r="I36" s="10">
        <f>reform_curr!J33/1000</f>
        <v>511.71159972453103</v>
      </c>
      <c r="K36" s="10">
        <f>reform_new4!J33/1000</f>
        <v>213.831034618258</v>
      </c>
      <c r="L36" s="10">
        <f>reform_new4!K33/1000</f>
        <v>218.10765504470402</v>
      </c>
      <c r="M36" s="10">
        <f>reform_new4!L33/1000</f>
        <v>431.938683666825</v>
      </c>
      <c r="O36" s="10">
        <f t="shared" si="1"/>
        <v>79.772916057706027</v>
      </c>
    </row>
    <row r="37" spans="1:15" ht="20" customHeight="1">
      <c r="A37" s="5">
        <f>reform_curr!A34</f>
        <v>40</v>
      </c>
      <c r="B37" s="5" t="str">
        <f>reform_curr!B34</f>
        <v>Trüllikon</v>
      </c>
      <c r="C37" s="10">
        <f>reform_curr!G34/1000</f>
        <v>249069.74332280498</v>
      </c>
      <c r="D37" s="10">
        <f>reform_new4!I34/1000</f>
        <v>256239.84849218698</v>
      </c>
      <c r="E37" s="10">
        <f t="shared" si="0"/>
        <v>7170.1051693820045</v>
      </c>
      <c r="G37" s="10">
        <f>reform_curr!H34/1000</f>
        <v>264.33462875091999</v>
      </c>
      <c r="H37" s="10">
        <f>reform_curr!I34/1000</f>
        <v>301.34147745937099</v>
      </c>
      <c r="I37" s="10">
        <f>reform_curr!J34/1000</f>
        <v>565.67610917806599</v>
      </c>
      <c r="K37" s="10">
        <f>reform_new4!J34/1000</f>
        <v>213.82125096386602</v>
      </c>
      <c r="L37" s="10">
        <f>reform_new4!K34/1000</f>
        <v>243.756225905001</v>
      </c>
      <c r="M37" s="10">
        <f>reform_new4!L34/1000</f>
        <v>457.57748085224597</v>
      </c>
      <c r="O37" s="10">
        <f t="shared" si="1"/>
        <v>108.09862832582002</v>
      </c>
    </row>
    <row r="38" spans="1:15" ht="20" customHeight="1">
      <c r="A38" s="5">
        <f>reform_curr!A35</f>
        <v>41</v>
      </c>
      <c r="B38" s="5" t="str">
        <f>reform_curr!B35</f>
        <v>Truttikon</v>
      </c>
      <c r="C38" s="10">
        <f>reform_curr!G35/1000</f>
        <v>99664</v>
      </c>
      <c r="D38" s="10">
        <f>reform_new4!I35/1000</f>
        <v>102926.60862695301</v>
      </c>
      <c r="E38" s="10">
        <f t="shared" si="0"/>
        <v>3262.608626953006</v>
      </c>
      <c r="G38" s="10">
        <f>reform_curr!H35/1000</f>
        <v>103.04048052859301</v>
      </c>
      <c r="H38" s="10">
        <f>reform_curr!I35/1000</f>
        <v>123.648577265143</v>
      </c>
      <c r="I38" s="10">
        <f>reform_curr!J35/1000</f>
        <v>226.689057946085</v>
      </c>
      <c r="K38" s="10">
        <f>reform_new4!J35/1000</f>
        <v>83.611298022627807</v>
      </c>
      <c r="L38" s="10">
        <f>reform_new4!K35/1000</f>
        <v>100.33355753123701</v>
      </c>
      <c r="M38" s="10">
        <f>reform_new4!L35/1000</f>
        <v>183.94485510778401</v>
      </c>
      <c r="O38" s="10">
        <f t="shared" si="1"/>
        <v>42.744202838300993</v>
      </c>
    </row>
    <row r="39" spans="1:15" ht="20" customHeight="1">
      <c r="A39" s="5">
        <f>reform_curr!A36</f>
        <v>43</v>
      </c>
      <c r="B39" s="5" t="str">
        <f>reform_curr!B36</f>
        <v>Volken</v>
      </c>
      <c r="C39" s="10">
        <f>reform_curr!G36/1000</f>
        <v>71136.89</v>
      </c>
      <c r="D39" s="10">
        <f>reform_new4!I36/1000</f>
        <v>73210.427695312494</v>
      </c>
      <c r="E39" s="10">
        <f t="shared" si="0"/>
        <v>2073.5376953124942</v>
      </c>
      <c r="G39" s="10">
        <f>reform_curr!H36/1000</f>
        <v>93.543407637596104</v>
      </c>
      <c r="H39" s="10">
        <f>reform_curr!I36/1000</f>
        <v>103.83318212640199</v>
      </c>
      <c r="I39" s="10">
        <f>reform_curr!J36/1000</f>
        <v>197.37659385633398</v>
      </c>
      <c r="K39" s="10">
        <f>reform_new4!J36/1000</f>
        <v>79.889271119862698</v>
      </c>
      <c r="L39" s="10">
        <f>reform_new4!K36/1000</f>
        <v>88.677090498417598</v>
      </c>
      <c r="M39" s="10">
        <f>reform_new4!L36/1000</f>
        <v>168.56636443412302</v>
      </c>
      <c r="O39" s="10">
        <f t="shared" si="1"/>
        <v>28.810229422210966</v>
      </c>
    </row>
    <row r="40" spans="1:15" ht="20" customHeight="1">
      <c r="A40" s="5">
        <f>reform_curr!A37</f>
        <v>51</v>
      </c>
      <c r="B40" s="5" t="str">
        <f>reform_curr!B37</f>
        <v>Bachenbülach</v>
      </c>
      <c r="C40" s="10">
        <f>reform_curr!G37/1000</f>
        <v>734931.19949472498</v>
      </c>
      <c r="D40" s="10">
        <f>reform_new4!I37/1000</f>
        <v>755321.72374352999</v>
      </c>
      <c r="E40" s="10">
        <f t="shared" si="0"/>
        <v>20390.524248805013</v>
      </c>
      <c r="G40" s="10">
        <f>reform_curr!H37/1000</f>
        <v>867.21353068677297</v>
      </c>
      <c r="H40" s="10">
        <f>reform_curr!I37/1000</f>
        <v>919.24634222963402</v>
      </c>
      <c r="I40" s="10">
        <f>reform_curr!J37/1000</f>
        <v>1786.4598641689402</v>
      </c>
      <c r="K40" s="10">
        <f>reform_new4!J37/1000</f>
        <v>721.82180182682998</v>
      </c>
      <c r="L40" s="10">
        <f>reform_new4!K37/1000</f>
        <v>765.131113192003</v>
      </c>
      <c r="M40" s="10">
        <f>reform_new4!L37/1000</f>
        <v>1486.95292497476</v>
      </c>
      <c r="O40" s="10">
        <f t="shared" si="1"/>
        <v>299.50693919418018</v>
      </c>
    </row>
    <row r="41" spans="1:15" ht="20" customHeight="1">
      <c r="A41" s="5">
        <f>reform_curr!A38</f>
        <v>52</v>
      </c>
      <c r="B41" s="5" t="str">
        <f>reform_curr!B38</f>
        <v>Bassersdorf</v>
      </c>
      <c r="C41" s="10">
        <f>reform_curr!G38/1000</f>
        <v>2073574.561</v>
      </c>
      <c r="D41" s="10">
        <f>reform_new4!I38/1000</f>
        <v>2132823.0703100502</v>
      </c>
      <c r="E41" s="10">
        <f t="shared" si="0"/>
        <v>59248.509310050169</v>
      </c>
      <c r="G41" s="10">
        <f>reform_curr!H38/1000</f>
        <v>2521.57163446104</v>
      </c>
      <c r="H41" s="10">
        <f>reform_curr!I38/1000</f>
        <v>2748.5130779477304</v>
      </c>
      <c r="I41" s="10">
        <f>reform_curr!J38/1000</f>
        <v>5270.0847094278906</v>
      </c>
      <c r="K41" s="10">
        <f>reform_new4!J38/1000</f>
        <v>2122.3830244721898</v>
      </c>
      <c r="L41" s="10">
        <f>reform_new4!K38/1000</f>
        <v>2313.3974922295197</v>
      </c>
      <c r="M41" s="10">
        <f>reform_new4!L38/1000</f>
        <v>4435.7805191831494</v>
      </c>
      <c r="O41" s="10">
        <f t="shared" si="1"/>
        <v>834.30419024474122</v>
      </c>
    </row>
    <row r="42" spans="1:15" ht="20" customHeight="1">
      <c r="A42" s="5">
        <f>reform_curr!A39</f>
        <v>53</v>
      </c>
      <c r="B42" s="5" t="str">
        <f>reform_curr!B39</f>
        <v>Bülach</v>
      </c>
      <c r="C42" s="10">
        <f>reform_curr!G39/1000</f>
        <v>3068173.9560251799</v>
      </c>
      <c r="D42" s="10">
        <f>reform_new4!I39/1000</f>
        <v>3154087.9290881301</v>
      </c>
      <c r="E42" s="10">
        <f t="shared" si="0"/>
        <v>85913.973062950186</v>
      </c>
      <c r="G42" s="10">
        <f>reform_curr!H39/1000</f>
        <v>3689.7792535829503</v>
      </c>
      <c r="H42" s="10">
        <f>reform_curr!I39/1000</f>
        <v>4058.7571751216597</v>
      </c>
      <c r="I42" s="10">
        <f>reform_curr!J39/1000</f>
        <v>7748.5364216383396</v>
      </c>
      <c r="K42" s="10">
        <f>reform_new4!J39/1000</f>
        <v>3101.76057506399</v>
      </c>
      <c r="L42" s="10">
        <f>reform_new4!K39/1000</f>
        <v>3411.9366373755602</v>
      </c>
      <c r="M42" s="10">
        <f>reform_new4!L39/1000</f>
        <v>6513.6972289449395</v>
      </c>
      <c r="O42" s="10">
        <f t="shared" si="1"/>
        <v>1234.8391926934</v>
      </c>
    </row>
    <row r="43" spans="1:15" ht="20" customHeight="1">
      <c r="A43" s="5">
        <f>reform_curr!A40</f>
        <v>54</v>
      </c>
      <c r="B43" s="5" t="str">
        <f>reform_curr!B40</f>
        <v>Dietlikon</v>
      </c>
      <c r="C43" s="10">
        <f>reform_curr!G40/1000</f>
        <v>1707143.26660281</v>
      </c>
      <c r="D43" s="10">
        <f>reform_new4!I40/1000</f>
        <v>1750990.3655645701</v>
      </c>
      <c r="E43" s="10">
        <f t="shared" si="0"/>
        <v>43847.098961760057</v>
      </c>
      <c r="G43" s="10">
        <f>reform_curr!H40/1000</f>
        <v>2258.9077027948497</v>
      </c>
      <c r="H43" s="10">
        <f>reform_curr!I40/1000</f>
        <v>2078.1950855062601</v>
      </c>
      <c r="I43" s="10">
        <f>reform_curr!J40/1000</f>
        <v>4337.1027923981501</v>
      </c>
      <c r="K43" s="10">
        <f>reform_new4!J40/1000</f>
        <v>1916.9952733248399</v>
      </c>
      <c r="L43" s="10">
        <f>reform_new4!K40/1000</f>
        <v>1763.63564991404</v>
      </c>
      <c r="M43" s="10">
        <f>reform_new4!L40/1000</f>
        <v>3680.6309231383198</v>
      </c>
      <c r="O43" s="10">
        <f t="shared" si="1"/>
        <v>656.47186925983033</v>
      </c>
    </row>
    <row r="44" spans="1:15" ht="20" customHeight="1">
      <c r="A44" s="5">
        <f>reform_curr!A41</f>
        <v>55</v>
      </c>
      <c r="B44" s="5" t="str">
        <f>reform_curr!B41</f>
        <v>Eglisau</v>
      </c>
      <c r="C44" s="10">
        <f>reform_curr!G41/1000</f>
        <v>1069592.2606448</v>
      </c>
      <c r="D44" s="10">
        <f>reform_new4!I41/1000</f>
        <v>1101201.2172070302</v>
      </c>
      <c r="E44" s="10">
        <f t="shared" si="0"/>
        <v>31608.956562230131</v>
      </c>
      <c r="G44" s="10">
        <f>reform_curr!H41/1000</f>
        <v>1395.93208635872</v>
      </c>
      <c r="H44" s="10">
        <f>reform_curr!I41/1000</f>
        <v>1577.40325635319</v>
      </c>
      <c r="I44" s="10">
        <f>reform_curr!J41/1000</f>
        <v>2973.3353600487699</v>
      </c>
      <c r="K44" s="10">
        <f>reform_new4!J41/1000</f>
        <v>1188.3262832497501</v>
      </c>
      <c r="L44" s="10">
        <f>reform_new4!K41/1000</f>
        <v>1342.8086961880601</v>
      </c>
      <c r="M44" s="10">
        <f>reform_new4!L41/1000</f>
        <v>2531.1349854893801</v>
      </c>
      <c r="O44" s="10">
        <f t="shared" si="1"/>
        <v>442.20037455938973</v>
      </c>
    </row>
    <row r="45" spans="1:15" ht="20" customHeight="1">
      <c r="A45" s="5">
        <f>reform_curr!A42</f>
        <v>56</v>
      </c>
      <c r="B45" s="5" t="str">
        <f>reform_curr!B42</f>
        <v>Embrach</v>
      </c>
      <c r="C45" s="10">
        <f>reform_curr!G42/1000</f>
        <v>1441037.5205903</v>
      </c>
      <c r="D45" s="10">
        <f>reform_new4!I42/1000</f>
        <v>1482817.0651867599</v>
      </c>
      <c r="E45" s="10">
        <f t="shared" si="0"/>
        <v>41779.544596459949</v>
      </c>
      <c r="G45" s="10">
        <f>reform_curr!H42/1000</f>
        <v>1757.7387131225398</v>
      </c>
      <c r="H45" s="10">
        <f>reform_curr!I42/1000</f>
        <v>2074.13167425751</v>
      </c>
      <c r="I45" s="10">
        <f>reform_curr!J42/1000</f>
        <v>3831.87038380682</v>
      </c>
      <c r="K45" s="10">
        <f>reform_new4!J42/1000</f>
        <v>1482.54690440385</v>
      </c>
      <c r="L45" s="10">
        <f>reform_new4!K42/1000</f>
        <v>1749.4053529392299</v>
      </c>
      <c r="M45" s="10">
        <f>reform_new4!L42/1000</f>
        <v>3231.9522593291003</v>
      </c>
      <c r="O45" s="10">
        <f t="shared" si="1"/>
        <v>599.91812447771963</v>
      </c>
    </row>
    <row r="46" spans="1:15" ht="20" customHeight="1">
      <c r="A46" s="5">
        <f>reform_curr!A43</f>
        <v>57</v>
      </c>
      <c r="B46" s="5" t="str">
        <f>reform_curr!B43</f>
        <v>Freienstein-Teufen</v>
      </c>
      <c r="C46" s="10">
        <f>reform_curr!G43/1000</f>
        <v>536893.67799999996</v>
      </c>
      <c r="D46" s="10">
        <f>reform_new4!I43/1000</f>
        <v>551428.63472460897</v>
      </c>
      <c r="E46" s="10">
        <f t="shared" si="0"/>
        <v>14534.956724609016</v>
      </c>
      <c r="G46" s="10">
        <f>reform_curr!H43/1000</f>
        <v>622.3929738132349</v>
      </c>
      <c r="H46" s="10">
        <f>reform_curr!I43/1000</f>
        <v>616.16903970274291</v>
      </c>
      <c r="I46" s="10">
        <f>reform_curr!J43/1000</f>
        <v>1238.5620215840299</v>
      </c>
      <c r="K46" s="10">
        <f>reform_new4!J43/1000</f>
        <v>514.12439711028298</v>
      </c>
      <c r="L46" s="10">
        <f>reform_new4!K43/1000</f>
        <v>508.98315053714799</v>
      </c>
      <c r="M46" s="10">
        <f>reform_new4!L43/1000</f>
        <v>1023.1075526598901</v>
      </c>
      <c r="O46" s="10">
        <f t="shared" si="1"/>
        <v>215.45446892413986</v>
      </c>
    </row>
    <row r="47" spans="1:15" ht="20" customHeight="1">
      <c r="A47" s="5">
        <f>reform_curr!A44</f>
        <v>58</v>
      </c>
      <c r="B47" s="5" t="str">
        <f>reform_curr!B44</f>
        <v>Glattfelden</v>
      </c>
      <c r="C47" s="10">
        <f>reform_curr!G44/1000</f>
        <v>815620.78303357691</v>
      </c>
      <c r="D47" s="10">
        <f>reform_new4!I44/1000</f>
        <v>839385.20138488698</v>
      </c>
      <c r="E47" s="10">
        <f t="shared" si="0"/>
        <v>23764.418351310072</v>
      </c>
      <c r="G47" s="10">
        <f>reform_curr!H44/1000</f>
        <v>1015.2268964805301</v>
      </c>
      <c r="H47" s="10">
        <f>reform_curr!I44/1000</f>
        <v>1167.5109415228299</v>
      </c>
      <c r="I47" s="10">
        <f>reform_curr!J44/1000</f>
        <v>2182.7378703364702</v>
      </c>
      <c r="K47" s="10">
        <f>reform_new4!J44/1000</f>
        <v>860.39455638064396</v>
      </c>
      <c r="L47" s="10">
        <f>reform_new4!K44/1000</f>
        <v>989.45374361049005</v>
      </c>
      <c r="M47" s="10">
        <f>reform_new4!L44/1000</f>
        <v>1849.84834052262</v>
      </c>
      <c r="O47" s="10">
        <f t="shared" si="1"/>
        <v>332.88952981385023</v>
      </c>
    </row>
    <row r="48" spans="1:15" ht="20" customHeight="1">
      <c r="A48" s="5">
        <f>reform_curr!A45</f>
        <v>59</v>
      </c>
      <c r="B48" s="5" t="str">
        <f>reform_curr!B45</f>
        <v>Hochfelden</v>
      </c>
      <c r="C48" s="10">
        <f>reform_curr!G45/1000</f>
        <v>402157.29700000002</v>
      </c>
      <c r="D48" s="10">
        <f>reform_new4!I45/1000</f>
        <v>414669.07437500003</v>
      </c>
      <c r="E48" s="10">
        <f t="shared" si="0"/>
        <v>12511.777375000005</v>
      </c>
      <c r="G48" s="10">
        <f>reform_curr!H45/1000</f>
        <v>502.14687437915802</v>
      </c>
      <c r="H48" s="10">
        <f>reform_curr!I45/1000</f>
        <v>582.49038183694995</v>
      </c>
      <c r="I48" s="10">
        <f>reform_curr!J45/1000</f>
        <v>1084.6372524282899</v>
      </c>
      <c r="K48" s="10">
        <f>reform_new4!J45/1000</f>
        <v>425.61480179256898</v>
      </c>
      <c r="L48" s="10">
        <f>reform_new4!K45/1000</f>
        <v>493.713176324166</v>
      </c>
      <c r="M48" s="10">
        <f>reform_new4!L45/1000</f>
        <v>919.32797365675799</v>
      </c>
      <c r="O48" s="10">
        <f t="shared" si="1"/>
        <v>165.30927877153192</v>
      </c>
    </row>
    <row r="49" spans="1:15" ht="20" customHeight="1">
      <c r="A49" s="5">
        <f>reform_curr!A46</f>
        <v>60</v>
      </c>
      <c r="B49" s="5" t="str">
        <f>reform_curr!B46</f>
        <v>Höri</v>
      </c>
      <c r="C49" s="10">
        <f>reform_curr!G46/1000</f>
        <v>340765.93992655596</v>
      </c>
      <c r="D49" s="10">
        <f>reform_new4!I46/1000</f>
        <v>351284.38927343703</v>
      </c>
      <c r="E49" s="10">
        <f t="shared" si="0"/>
        <v>10518.449346881069</v>
      </c>
      <c r="G49" s="10">
        <f>reform_curr!H46/1000</f>
        <v>367.63039228853501</v>
      </c>
      <c r="H49" s="10">
        <f>reform_curr!I46/1000</f>
        <v>430.12755629593102</v>
      </c>
      <c r="I49" s="10">
        <f>reform_curr!J46/1000</f>
        <v>797.75794497478</v>
      </c>
      <c r="K49" s="10">
        <f>reform_new4!J46/1000</f>
        <v>303.81362342936501</v>
      </c>
      <c r="L49" s="10">
        <f>reform_new4!K46/1000</f>
        <v>355.46194061878998</v>
      </c>
      <c r="M49" s="10">
        <f>reform_new4!L46/1000</f>
        <v>659.27556249403892</v>
      </c>
      <c r="O49" s="10">
        <f t="shared" si="1"/>
        <v>138.48238248074108</v>
      </c>
    </row>
    <row r="50" spans="1:15" ht="20" customHeight="1">
      <c r="A50" s="5">
        <f>reform_curr!A47</f>
        <v>61</v>
      </c>
      <c r="B50" s="5" t="str">
        <f>reform_curr!B47</f>
        <v>Hüntwangen</v>
      </c>
      <c r="C50" s="10">
        <f>reform_curr!G47/1000</f>
        <v>236044</v>
      </c>
      <c r="D50" s="10">
        <f>reform_new4!I47/1000</f>
        <v>242751.88778125</v>
      </c>
      <c r="E50" s="10">
        <f t="shared" si="0"/>
        <v>6707.8877812499995</v>
      </c>
      <c r="G50" s="10">
        <f>reform_curr!H47/1000</f>
        <v>258.21490553045203</v>
      </c>
      <c r="H50" s="10">
        <f>reform_curr!I47/1000</f>
        <v>268.54350041651702</v>
      </c>
      <c r="I50" s="10">
        <f>reform_curr!J47/1000</f>
        <v>526.75840076684904</v>
      </c>
      <c r="K50" s="10">
        <f>reform_new4!J47/1000</f>
        <v>210.14758205294601</v>
      </c>
      <c r="L50" s="10">
        <f>reform_new4!K47/1000</f>
        <v>218.553486019015</v>
      </c>
      <c r="M50" s="10">
        <f>reform_new4!L47/1000</f>
        <v>428.70107413625698</v>
      </c>
      <c r="O50" s="10">
        <f t="shared" si="1"/>
        <v>98.057326630592058</v>
      </c>
    </row>
    <row r="51" spans="1:15" ht="20" customHeight="1">
      <c r="A51" s="5">
        <f>reform_curr!A48</f>
        <v>62</v>
      </c>
      <c r="B51" s="5" t="str">
        <f>reform_curr!B48</f>
        <v>Kloten</v>
      </c>
      <c r="C51" s="10">
        <f>reform_curr!G48/1000</f>
        <v>2708720.5017679501</v>
      </c>
      <c r="D51" s="10">
        <f>reform_new4!I48/1000</f>
        <v>2781263.4488720698</v>
      </c>
      <c r="E51" s="10">
        <f t="shared" si="0"/>
        <v>72542.947104119696</v>
      </c>
      <c r="G51" s="10">
        <f>reform_curr!H48/1000</f>
        <v>3628.8848998980602</v>
      </c>
      <c r="H51" s="10">
        <f>reform_curr!I48/1000</f>
        <v>3737.7514596769201</v>
      </c>
      <c r="I51" s="10">
        <f>reform_curr!J48/1000</f>
        <v>7366.6363892061099</v>
      </c>
      <c r="K51" s="10">
        <f>reform_new4!J48/1000</f>
        <v>3112.5625643541398</v>
      </c>
      <c r="L51" s="10">
        <f>reform_new4!K48/1000</f>
        <v>3205.9394549594999</v>
      </c>
      <c r="M51" s="10">
        <f>reform_new4!L48/1000</f>
        <v>6318.5020438152696</v>
      </c>
      <c r="O51" s="10">
        <f t="shared" si="1"/>
        <v>1048.1343453908403</v>
      </c>
    </row>
    <row r="52" spans="1:15" ht="20" customHeight="1">
      <c r="A52" s="5">
        <f>reform_curr!A49</f>
        <v>63</v>
      </c>
      <c r="B52" s="5" t="str">
        <f>reform_curr!B49</f>
        <v>Lufingen</v>
      </c>
      <c r="C52" s="10">
        <f>reform_curr!G49/1000</f>
        <v>522919.09053676401</v>
      </c>
      <c r="D52" s="10">
        <f>reform_new4!I49/1000</f>
        <v>536279.66987902799</v>
      </c>
      <c r="E52" s="10">
        <f t="shared" si="0"/>
        <v>13360.579342263984</v>
      </c>
      <c r="G52" s="10">
        <f>reform_curr!H49/1000</f>
        <v>659.65733011379803</v>
      </c>
      <c r="H52" s="10">
        <f>reform_curr!I49/1000</f>
        <v>587.09502283590996</v>
      </c>
      <c r="I52" s="10">
        <f>reform_curr!J49/1000</f>
        <v>1246.7523544599401</v>
      </c>
      <c r="K52" s="10">
        <f>reform_new4!J49/1000</f>
        <v>554.88822101186906</v>
      </c>
      <c r="L52" s="10">
        <f>reform_new4!K49/1000</f>
        <v>493.85051302422499</v>
      </c>
      <c r="M52" s="10">
        <f>reform_new4!L49/1000</f>
        <v>1048.73873066939</v>
      </c>
      <c r="O52" s="10">
        <f t="shared" si="1"/>
        <v>198.01362379055013</v>
      </c>
    </row>
    <row r="53" spans="1:15" ht="20" customHeight="1">
      <c r="A53" s="5">
        <f>reform_curr!A50</f>
        <v>64</v>
      </c>
      <c r="B53" s="5" t="str">
        <f>reform_curr!B50</f>
        <v>Nürensdorf</v>
      </c>
      <c r="C53" s="10">
        <f>reform_curr!G50/1000</f>
        <v>1874383.6674157099</v>
      </c>
      <c r="D53" s="10">
        <f>reform_new4!I50/1000</f>
        <v>1921182.2667795401</v>
      </c>
      <c r="E53" s="10">
        <f t="shared" si="0"/>
        <v>46798.599363830173</v>
      </c>
      <c r="G53" s="10">
        <f>reform_curr!H50/1000</f>
        <v>2967.58850627847</v>
      </c>
      <c r="H53" s="10">
        <f>reform_curr!I50/1000</f>
        <v>2670.8296545052999</v>
      </c>
      <c r="I53" s="10">
        <f>reform_curr!J50/1000</f>
        <v>5638.4181958196496</v>
      </c>
      <c r="K53" s="10">
        <f>reform_new4!J50/1000</f>
        <v>2589.1566459300002</v>
      </c>
      <c r="L53" s="10">
        <f>reform_new4!K50/1000</f>
        <v>2330.2409673494999</v>
      </c>
      <c r="M53" s="10">
        <f>reform_new4!L50/1000</f>
        <v>4919.3976157055604</v>
      </c>
      <c r="O53" s="10">
        <f t="shared" si="1"/>
        <v>719.02058011408917</v>
      </c>
    </row>
    <row r="54" spans="1:15" ht="20" customHeight="1">
      <c r="A54" s="5">
        <f>reform_curr!A51</f>
        <v>65</v>
      </c>
      <c r="B54" s="5" t="str">
        <f>reform_curr!B51</f>
        <v>Oberembrach</v>
      </c>
      <c r="C54" s="10">
        <f>reform_curr!G51/1000</f>
        <v>231336.98597384899</v>
      </c>
      <c r="D54" s="10">
        <f>reform_new4!I51/1000</f>
        <v>238374.31593994098</v>
      </c>
      <c r="E54" s="10">
        <f t="shared" si="0"/>
        <v>7037.3299660919874</v>
      </c>
      <c r="G54" s="10">
        <f>reform_curr!H51/1000</f>
        <v>238.74670927819602</v>
      </c>
      <c r="H54" s="10">
        <f>reform_curr!I51/1000</f>
        <v>279.33364866854197</v>
      </c>
      <c r="I54" s="10">
        <f>reform_curr!J51/1000</f>
        <v>518.08035606430406</v>
      </c>
      <c r="K54" s="10">
        <f>reform_new4!J51/1000</f>
        <v>192.861323978483</v>
      </c>
      <c r="L54" s="10">
        <f>reform_new4!K51/1000</f>
        <v>225.647749163344</v>
      </c>
      <c r="M54" s="10">
        <f>reform_new4!L51/1000</f>
        <v>418.50907448160604</v>
      </c>
      <c r="O54" s="10">
        <f t="shared" si="1"/>
        <v>99.57128158269802</v>
      </c>
    </row>
    <row r="55" spans="1:15" ht="20" customHeight="1">
      <c r="A55" s="5">
        <f>reform_curr!A52</f>
        <v>66</v>
      </c>
      <c r="B55" s="5" t="str">
        <f>reform_curr!B52</f>
        <v>Opfikon</v>
      </c>
      <c r="C55" s="10">
        <f>reform_curr!G52/1000</f>
        <v>2202460.6644815798</v>
      </c>
      <c r="D55" s="10">
        <f>reform_new4!I52/1000</f>
        <v>2258364.7626003399</v>
      </c>
      <c r="E55" s="10">
        <f t="shared" si="0"/>
        <v>55904.098118760157</v>
      </c>
      <c r="G55" s="10">
        <f>reform_curr!H52/1000</f>
        <v>2903.5095848418696</v>
      </c>
      <c r="H55" s="10">
        <f>reform_curr!I52/1000</f>
        <v>2729.2990034752502</v>
      </c>
      <c r="I55" s="10">
        <f>reform_curr!J52/1000</f>
        <v>5632.8086084631004</v>
      </c>
      <c r="K55" s="10">
        <f>reform_new4!J52/1000</f>
        <v>2483.53859326271</v>
      </c>
      <c r="L55" s="10">
        <f>reform_new4!K52/1000</f>
        <v>2334.5262888002103</v>
      </c>
      <c r="M55" s="10">
        <f>reform_new4!L52/1000</f>
        <v>4818.0648849025802</v>
      </c>
      <c r="O55" s="10">
        <f t="shared" si="1"/>
        <v>814.74372356052027</v>
      </c>
    </row>
    <row r="56" spans="1:15" ht="20" customHeight="1">
      <c r="A56" s="5">
        <f>reform_curr!A53</f>
        <v>67</v>
      </c>
      <c r="B56" s="5" t="str">
        <f>reform_curr!B53</f>
        <v>Rafz</v>
      </c>
      <c r="C56" s="10">
        <f>reform_curr!G53/1000</f>
        <v>787283.53204577102</v>
      </c>
      <c r="D56" s="10">
        <f>reform_new4!I53/1000</f>
        <v>810762.42293359304</v>
      </c>
      <c r="E56" s="10">
        <f t="shared" si="0"/>
        <v>23478.890887822025</v>
      </c>
      <c r="G56" s="10">
        <f>reform_curr!H53/1000</f>
        <v>839.35047582852803</v>
      </c>
      <c r="H56" s="10">
        <f>reform_curr!I53/1000</f>
        <v>948.46603744816696</v>
      </c>
      <c r="I56" s="10">
        <f>reform_curr!J53/1000</f>
        <v>1787.8165126695601</v>
      </c>
      <c r="K56" s="10">
        <f>reform_new4!J53/1000</f>
        <v>685.39119267201397</v>
      </c>
      <c r="L56" s="10">
        <f>reform_new4!K53/1000</f>
        <v>774.49205111257697</v>
      </c>
      <c r="M56" s="10">
        <f>reform_new4!L53/1000</f>
        <v>1459.8832507947002</v>
      </c>
      <c r="O56" s="10">
        <f t="shared" si="1"/>
        <v>327.93326187485991</v>
      </c>
    </row>
    <row r="57" spans="1:15" ht="20" customHeight="1">
      <c r="A57" s="5">
        <f>reform_curr!A54</f>
        <v>68</v>
      </c>
      <c r="B57" s="5" t="str">
        <f>reform_curr!B54</f>
        <v>Rorbas</v>
      </c>
      <c r="C57" s="10">
        <f>reform_curr!G54/1000</f>
        <v>356525.56454244204</v>
      </c>
      <c r="D57" s="10">
        <f>reform_new4!I54/1000</f>
        <v>366933.45296337799</v>
      </c>
      <c r="E57" s="10">
        <f t="shared" si="0"/>
        <v>10407.888420935953</v>
      </c>
      <c r="G57" s="10">
        <f>reform_curr!H54/1000</f>
        <v>352.4471247271</v>
      </c>
      <c r="H57" s="10">
        <f>reform_curr!I54/1000</f>
        <v>363.02053785116902</v>
      </c>
      <c r="I57" s="10">
        <f>reform_curr!J54/1000</f>
        <v>715.467663547813</v>
      </c>
      <c r="K57" s="10">
        <f>reform_new4!J54/1000</f>
        <v>284.70231822910898</v>
      </c>
      <c r="L57" s="10">
        <f>reform_new4!K54/1000</f>
        <v>293.2433872464</v>
      </c>
      <c r="M57" s="10">
        <f>reform_new4!L54/1000</f>
        <v>577.94569734358697</v>
      </c>
      <c r="O57" s="10">
        <f t="shared" si="1"/>
        <v>137.52196620422603</v>
      </c>
    </row>
    <row r="58" spans="1:15" ht="20" customHeight="1">
      <c r="A58" s="5">
        <f>reform_curr!A55</f>
        <v>69</v>
      </c>
      <c r="B58" s="5" t="str">
        <f>reform_curr!B55</f>
        <v>Wallisellen</v>
      </c>
      <c r="C58" s="10">
        <f>reform_curr!G55/1000</f>
        <v>3539640.2808884503</v>
      </c>
      <c r="D58" s="10">
        <f>reform_new4!I55/1000</f>
        <v>3632580.2756694299</v>
      </c>
      <c r="E58" s="10">
        <f t="shared" si="0"/>
        <v>92939.994780979585</v>
      </c>
      <c r="G58" s="10">
        <f>reform_curr!H55/1000</f>
        <v>5438.7027206918301</v>
      </c>
      <c r="H58" s="10">
        <f>reform_curr!I55/1000</f>
        <v>5275.5416304833598</v>
      </c>
      <c r="I58" s="10">
        <f>reform_curr!J55/1000</f>
        <v>10714.244347275901</v>
      </c>
      <c r="K58" s="10">
        <f>reform_new4!J55/1000</f>
        <v>4748.74656739486</v>
      </c>
      <c r="L58" s="10">
        <f>reform_new4!K55/1000</f>
        <v>4606.2841670225107</v>
      </c>
      <c r="M58" s="10">
        <f>reform_new4!L55/1000</f>
        <v>9355.0307754568603</v>
      </c>
      <c r="O58" s="10">
        <f t="shared" si="1"/>
        <v>1359.2135718190402</v>
      </c>
    </row>
    <row r="59" spans="1:15" ht="20" customHeight="1">
      <c r="A59" s="5">
        <f>reform_curr!A56</f>
        <v>70</v>
      </c>
      <c r="B59" s="5" t="str">
        <f>reform_curr!B56</f>
        <v>Wasterkingen</v>
      </c>
      <c r="C59" s="10">
        <f>reform_curr!G56/1000</f>
        <v>97430.735000000001</v>
      </c>
      <c r="D59" s="10">
        <f>reform_new4!I56/1000</f>
        <v>100168.243608398</v>
      </c>
      <c r="E59" s="10">
        <f t="shared" si="0"/>
        <v>2737.5086083979986</v>
      </c>
      <c r="G59" s="10">
        <f>reform_curr!H56/1000</f>
        <v>74.64518437862391</v>
      </c>
      <c r="H59" s="10">
        <f>reform_curr!I56/1000</f>
        <v>86.588414101362204</v>
      </c>
      <c r="I59" s="10">
        <f>reform_curr!J56/1000</f>
        <v>161.233598671913</v>
      </c>
      <c r="K59" s="10">
        <f>reform_new4!J56/1000</f>
        <v>54.665097962856201</v>
      </c>
      <c r="L59" s="10">
        <f>reform_new4!K56/1000</f>
        <v>63.411513570070198</v>
      </c>
      <c r="M59" s="10">
        <f>reform_new4!L56/1000</f>
        <v>118.07661094218399</v>
      </c>
      <c r="O59" s="10">
        <f t="shared" si="1"/>
        <v>43.156987729729011</v>
      </c>
    </row>
    <row r="60" spans="1:15" ht="20" customHeight="1">
      <c r="A60" s="5">
        <f>reform_curr!A57</f>
        <v>71</v>
      </c>
      <c r="B60" s="5" t="str">
        <f>reform_curr!B57</f>
        <v>Wil (ZH)</v>
      </c>
      <c r="C60" s="10">
        <f>reform_curr!G57/1000</f>
        <v>388012.90552504803</v>
      </c>
      <c r="D60" s="10">
        <f>reform_new4!I57/1000</f>
        <v>399213.23332031205</v>
      </c>
      <c r="E60" s="10">
        <f t="shared" si="0"/>
        <v>11200.32779526402</v>
      </c>
      <c r="G60" s="10">
        <f>reform_curr!H57/1000</f>
        <v>540.650921508431</v>
      </c>
      <c r="H60" s="10">
        <f>reform_curr!I57/1000</f>
        <v>573.08997545576096</v>
      </c>
      <c r="I60" s="10">
        <f>reform_curr!J57/1000</f>
        <v>1113.74089959812</v>
      </c>
      <c r="K60" s="10">
        <f>reform_new4!J57/1000</f>
        <v>463.69526377211497</v>
      </c>
      <c r="L60" s="10">
        <f>reform_new4!K57/1000</f>
        <v>491.51698330752401</v>
      </c>
      <c r="M60" s="10">
        <f>reform_new4!L57/1000</f>
        <v>955.21224722328702</v>
      </c>
      <c r="O60" s="10">
        <f t="shared" si="1"/>
        <v>158.52865237483297</v>
      </c>
    </row>
    <row r="61" spans="1:15" ht="20" customHeight="1">
      <c r="A61" s="5">
        <f>reform_curr!A58</f>
        <v>72</v>
      </c>
      <c r="B61" s="5" t="str">
        <f>reform_curr!B58</f>
        <v>Winkel</v>
      </c>
      <c r="C61" s="10">
        <f>reform_curr!G58/1000</f>
        <v>1840817.5297390101</v>
      </c>
      <c r="D61" s="10">
        <f>reform_new4!I58/1000</f>
        <v>1883941.8235371001</v>
      </c>
      <c r="E61" s="10">
        <f t="shared" si="0"/>
        <v>43124.293798089959</v>
      </c>
      <c r="G61" s="10">
        <f>reform_curr!H58/1000</f>
        <v>3318.1173620590498</v>
      </c>
      <c r="H61" s="10">
        <f>reform_curr!I58/1000</f>
        <v>2521.7692096125697</v>
      </c>
      <c r="I61" s="10">
        <f>reform_curr!J58/1000</f>
        <v>5839.8865534677498</v>
      </c>
      <c r="K61" s="10">
        <f>reform_new4!J58/1000</f>
        <v>2947.0518184250404</v>
      </c>
      <c r="L61" s="10">
        <f>reform_new4!K58/1000</f>
        <v>2239.7593843299101</v>
      </c>
      <c r="M61" s="10">
        <f>reform_new4!L58/1000</f>
        <v>5186.8112143211893</v>
      </c>
      <c r="O61" s="10">
        <f t="shared" si="1"/>
        <v>653.07533914656051</v>
      </c>
    </row>
    <row r="62" spans="1:15" ht="20" customHeight="1">
      <c r="A62" s="5">
        <f>reform_curr!A59</f>
        <v>81</v>
      </c>
      <c r="B62" s="5" t="str">
        <f>reform_curr!B59</f>
        <v>Bachs</v>
      </c>
      <c r="C62" s="10">
        <f>reform_curr!G59/1000</f>
        <v>125839.550829667</v>
      </c>
      <c r="D62" s="10">
        <f>reform_new4!I59/1000</f>
        <v>129764.98628125001</v>
      </c>
      <c r="E62" s="10">
        <f t="shared" si="0"/>
        <v>3925.4354515830055</v>
      </c>
      <c r="G62" s="10">
        <f>reform_curr!H59/1000</f>
        <v>125.279444320678</v>
      </c>
      <c r="H62" s="10">
        <f>reform_curr!I59/1000</f>
        <v>159.10489437246298</v>
      </c>
      <c r="I62" s="10">
        <f>reform_curr!J59/1000</f>
        <v>284.384337996959</v>
      </c>
      <c r="K62" s="10">
        <f>reform_new4!J59/1000</f>
        <v>100.00979405266</v>
      </c>
      <c r="L62" s="10">
        <f>reform_new4!K59/1000</f>
        <v>127.012439500689</v>
      </c>
      <c r="M62" s="10">
        <f>reform_new4!L59/1000</f>
        <v>227.022231079042</v>
      </c>
      <c r="O62" s="10">
        <f t="shared" si="1"/>
        <v>57.362106917917004</v>
      </c>
    </row>
    <row r="63" spans="1:15" ht="20" customHeight="1">
      <c r="A63" s="5">
        <f>reform_curr!A60</f>
        <v>82</v>
      </c>
      <c r="B63" s="5" t="str">
        <f>reform_curr!B60</f>
        <v>Boppelsen</v>
      </c>
      <c r="C63" s="10">
        <f>reform_curr!G60/1000</f>
        <v>522646.59554246499</v>
      </c>
      <c r="D63" s="10">
        <f>reform_new4!I60/1000</f>
        <v>535704.51419653301</v>
      </c>
      <c r="E63" s="10">
        <f t="shared" si="0"/>
        <v>13057.918654068024</v>
      </c>
      <c r="G63" s="10">
        <f>reform_curr!H60/1000</f>
        <v>878.46738167905801</v>
      </c>
      <c r="H63" s="10">
        <f>reform_curr!I60/1000</f>
        <v>799.40531952911601</v>
      </c>
      <c r="I63" s="10">
        <f>reform_curr!J60/1000</f>
        <v>1677.8727091238502</v>
      </c>
      <c r="K63" s="10">
        <f>reform_new4!J60/1000</f>
        <v>773.44684153008404</v>
      </c>
      <c r="L63" s="10">
        <f>reform_new4!K60/1000</f>
        <v>703.83663037282201</v>
      </c>
      <c r="M63" s="10">
        <f>reform_new4!L60/1000</f>
        <v>1477.2834684475599</v>
      </c>
      <c r="O63" s="10">
        <f t="shared" si="1"/>
        <v>200.58924067629027</v>
      </c>
    </row>
    <row r="64" spans="1:15" ht="20" customHeight="1">
      <c r="A64" s="5">
        <f>reform_curr!A61</f>
        <v>83</v>
      </c>
      <c r="B64" s="5" t="str">
        <f>reform_curr!B61</f>
        <v>Buchs (ZH)</v>
      </c>
      <c r="C64" s="10">
        <f>reform_curr!G61/1000</f>
        <v>962938.8241044</v>
      </c>
      <c r="D64" s="10">
        <f>reform_new4!I61/1000</f>
        <v>989262.35818334902</v>
      </c>
      <c r="E64" s="10">
        <f t="shared" si="0"/>
        <v>26323.534078949015</v>
      </c>
      <c r="G64" s="10">
        <f>reform_curr!H61/1000</f>
        <v>1076.2565799649299</v>
      </c>
      <c r="H64" s="10">
        <f>reform_curr!I61/1000</f>
        <v>1183.88223841589</v>
      </c>
      <c r="I64" s="10">
        <f>reform_curr!J61/1000</f>
        <v>2260.13881500244</v>
      </c>
      <c r="K64" s="10">
        <f>reform_new4!J61/1000</f>
        <v>901.72531572416403</v>
      </c>
      <c r="L64" s="10">
        <f>reform_new4!K61/1000</f>
        <v>991.89785082191202</v>
      </c>
      <c r="M64" s="10">
        <f>reform_new4!L61/1000</f>
        <v>1893.6231849620301</v>
      </c>
      <c r="O64" s="10">
        <f t="shared" si="1"/>
        <v>366.51563004040986</v>
      </c>
    </row>
    <row r="65" spans="1:15" ht="20" customHeight="1">
      <c r="A65" s="5">
        <f>reform_curr!A62</f>
        <v>84</v>
      </c>
      <c r="B65" s="5" t="str">
        <f>reform_curr!B62</f>
        <v>Dällikon</v>
      </c>
      <c r="C65" s="10">
        <f>reform_curr!G62/1000</f>
        <v>664425.5190150959</v>
      </c>
      <c r="D65" s="10">
        <f>reform_new4!I62/1000</f>
        <v>683110.96182409592</v>
      </c>
      <c r="E65" s="10">
        <f t="shared" si="0"/>
        <v>18685.442809000029</v>
      </c>
      <c r="G65" s="10">
        <f>reform_curr!H62/1000</f>
        <v>817.48275093226096</v>
      </c>
      <c r="H65" s="10">
        <f>reform_curr!I62/1000</f>
        <v>882.88136608471996</v>
      </c>
      <c r="I65" s="10">
        <f>reform_curr!J62/1000</f>
        <v>1700.3641056998699</v>
      </c>
      <c r="K65" s="10">
        <f>reform_new4!J62/1000</f>
        <v>689.02035621865002</v>
      </c>
      <c r="L65" s="10">
        <f>reform_new4!K62/1000</f>
        <v>744.14198896258495</v>
      </c>
      <c r="M65" s="10">
        <f>reform_new4!L62/1000</f>
        <v>1433.1623528549301</v>
      </c>
      <c r="O65" s="10">
        <f t="shared" si="1"/>
        <v>267.20175284493985</v>
      </c>
    </row>
    <row r="66" spans="1:15" ht="20" customHeight="1">
      <c r="A66" s="5">
        <f>reform_curr!A63</f>
        <v>85</v>
      </c>
      <c r="B66" s="5" t="str">
        <f>reform_curr!B63</f>
        <v>Dänikon</v>
      </c>
      <c r="C66" s="10">
        <f>reform_curr!G63/1000</f>
        <v>313568.766</v>
      </c>
      <c r="D66" s="10">
        <f>reform_new4!I63/1000</f>
        <v>322839.63773730397</v>
      </c>
      <c r="E66" s="10">
        <f t="shared" si="0"/>
        <v>9270.871737303969</v>
      </c>
      <c r="G66" s="10">
        <f>reform_curr!H63/1000</f>
        <v>396.46887212237698</v>
      </c>
      <c r="H66" s="10">
        <f>reform_curr!I63/1000</f>
        <v>475.76264421376499</v>
      </c>
      <c r="I66" s="10">
        <f>reform_curr!J63/1000</f>
        <v>872.23151338034802</v>
      </c>
      <c r="K66" s="10">
        <f>reform_new4!J63/1000</f>
        <v>335.93344591484203</v>
      </c>
      <c r="L66" s="10">
        <f>reform_new4!K63/1000</f>
        <v>403.120135892093</v>
      </c>
      <c r="M66" s="10">
        <f>reform_new4!L63/1000</f>
        <v>739.05358218651998</v>
      </c>
      <c r="O66" s="10">
        <f t="shared" si="1"/>
        <v>133.17793119382804</v>
      </c>
    </row>
    <row r="67" spans="1:15" ht="20" customHeight="1">
      <c r="A67" s="5">
        <f>reform_curr!A64</f>
        <v>86</v>
      </c>
      <c r="B67" s="5" t="str">
        <f>reform_curr!B64</f>
        <v>Dielsdorf</v>
      </c>
      <c r="C67" s="10">
        <f>reform_curr!G64/1000</f>
        <v>983480.09100000001</v>
      </c>
      <c r="D67" s="10">
        <f>reform_new4!I64/1000</f>
        <v>1009886.62688916</v>
      </c>
      <c r="E67" s="10">
        <f t="shared" si="0"/>
        <v>26406.535889160004</v>
      </c>
      <c r="G67" s="10">
        <f>reform_curr!H64/1000</f>
        <v>1225.7991478616</v>
      </c>
      <c r="H67" s="10">
        <f>reform_curr!I64/1000</f>
        <v>1287.08911202478</v>
      </c>
      <c r="I67" s="10">
        <f>reform_curr!J64/1000</f>
        <v>2512.8882617218401</v>
      </c>
      <c r="K67" s="10">
        <f>reform_new4!J64/1000</f>
        <v>1031.5255367549</v>
      </c>
      <c r="L67" s="10">
        <f>reform_new4!K64/1000</f>
        <v>1083.1018151122598</v>
      </c>
      <c r="M67" s="10">
        <f>reform_new4!L64/1000</f>
        <v>2114.6273718459602</v>
      </c>
      <c r="O67" s="10">
        <f t="shared" si="1"/>
        <v>398.26088987587991</v>
      </c>
    </row>
    <row r="68" spans="1:15" ht="20" customHeight="1">
      <c r="A68" s="5">
        <f>reform_curr!A65</f>
        <v>87</v>
      </c>
      <c r="B68" s="5" t="str">
        <f>reform_curr!B65</f>
        <v>Hüttikon</v>
      </c>
      <c r="C68" s="10">
        <f>reform_curr!G65/1000</f>
        <v>213672.66699999999</v>
      </c>
      <c r="D68" s="10">
        <f>reform_new4!I65/1000</f>
        <v>219810.56559082001</v>
      </c>
      <c r="E68" s="10">
        <f t="shared" si="0"/>
        <v>6137.8985908200266</v>
      </c>
      <c r="G68" s="10">
        <f>reform_curr!H65/1000</f>
        <v>307.51559830737102</v>
      </c>
      <c r="H68" s="10">
        <f>reform_curr!I65/1000</f>
        <v>365.94355770623605</v>
      </c>
      <c r="I68" s="10">
        <f>reform_curr!J65/1000</f>
        <v>673.45915188336301</v>
      </c>
      <c r="K68" s="10">
        <f>reform_new4!J65/1000</f>
        <v>266.28549129576902</v>
      </c>
      <c r="L68" s="10">
        <f>reform_new4!K65/1000</f>
        <v>316.87973218905904</v>
      </c>
      <c r="M68" s="10">
        <f>reform_new4!L65/1000</f>
        <v>583.16522292135596</v>
      </c>
      <c r="O68" s="10">
        <f t="shared" si="1"/>
        <v>90.293928962007044</v>
      </c>
    </row>
    <row r="69" spans="1:15" ht="20" customHeight="1">
      <c r="A69" s="5">
        <f>reform_curr!A66</f>
        <v>88</v>
      </c>
      <c r="B69" s="5" t="str">
        <f>reform_curr!B66</f>
        <v>Neerach</v>
      </c>
      <c r="C69" s="10">
        <f>reform_curr!G66/1000</f>
        <v>2289193.0139458301</v>
      </c>
      <c r="D69" s="10">
        <f>reform_new4!I66/1000</f>
        <v>2342037.99943566</v>
      </c>
      <c r="E69" s="10">
        <f t="shared" si="0"/>
        <v>52844.985489829909</v>
      </c>
      <c r="G69" s="10">
        <f>reform_curr!H66/1000</f>
        <v>5051.1749341667</v>
      </c>
      <c r="H69" s="10">
        <f>reform_curr!I66/1000</f>
        <v>3838.8929108319503</v>
      </c>
      <c r="I69" s="10">
        <f>reform_curr!J66/1000</f>
        <v>8890.0676810266905</v>
      </c>
      <c r="K69" s="10">
        <f>reform_new4!J66/1000</f>
        <v>4595.5700437607502</v>
      </c>
      <c r="L69" s="10">
        <f>reform_new4!K66/1000</f>
        <v>3492.6332003872903</v>
      </c>
      <c r="M69" s="10">
        <f>reform_new4!L66/1000</f>
        <v>8088.2033704525902</v>
      </c>
      <c r="O69" s="10">
        <f t="shared" si="1"/>
        <v>801.86431057410027</v>
      </c>
    </row>
    <row r="70" spans="1:15" ht="20" customHeight="1">
      <c r="A70" s="5">
        <f>reform_curr!A67</f>
        <v>89</v>
      </c>
      <c r="B70" s="5" t="str">
        <f>reform_curr!B67</f>
        <v>Niederglatt</v>
      </c>
      <c r="C70" s="10">
        <f>reform_curr!G67/1000</f>
        <v>734235.67</v>
      </c>
      <c r="D70" s="10">
        <f>reform_new4!I67/1000</f>
        <v>754787.43092358403</v>
      </c>
      <c r="E70" s="10">
        <f t="shared" ref="E70:E133" si="2">D70-C70</f>
        <v>20551.760923583992</v>
      </c>
      <c r="G70" s="10">
        <f>reform_curr!H67/1000</f>
        <v>773.94037253489296</v>
      </c>
      <c r="H70" s="10">
        <f>reform_curr!I67/1000</f>
        <v>828.11619903085295</v>
      </c>
      <c r="I70" s="10">
        <f>reform_curr!J67/1000</f>
        <v>1602.05656645369</v>
      </c>
      <c r="K70" s="10">
        <f>reform_new4!J67/1000</f>
        <v>630.979554388731</v>
      </c>
      <c r="L70" s="10">
        <f>reform_new4!K67/1000</f>
        <v>675.148122537125</v>
      </c>
      <c r="M70" s="10">
        <f>reform_new4!L67/1000</f>
        <v>1306.1276806850301</v>
      </c>
      <c r="O70" s="10">
        <f t="shared" ref="O70:O133" si="3">I70-M70</f>
        <v>295.92888576865994</v>
      </c>
    </row>
    <row r="71" spans="1:15" ht="20" customHeight="1">
      <c r="A71" s="5">
        <f>reform_curr!A68</f>
        <v>90</v>
      </c>
      <c r="B71" s="5" t="str">
        <f>reform_curr!B68</f>
        <v>Niederhasli</v>
      </c>
      <c r="C71" s="10">
        <f>reform_curr!G68/1000</f>
        <v>1330122.6124825</v>
      </c>
      <c r="D71" s="10">
        <f>reform_new4!I68/1000</f>
        <v>1368951.20016796</v>
      </c>
      <c r="E71" s="10">
        <f t="shared" si="2"/>
        <v>38828.587685459992</v>
      </c>
      <c r="G71" s="10">
        <f>reform_curr!H68/1000</f>
        <v>1457.34143597459</v>
      </c>
      <c r="H71" s="10">
        <f>reform_curr!I68/1000</f>
        <v>1690.51606390902</v>
      </c>
      <c r="I71" s="10">
        <f>reform_curr!J68/1000</f>
        <v>3147.8575137708099</v>
      </c>
      <c r="K71" s="10">
        <f>reform_new4!J68/1000</f>
        <v>1203.72843146321</v>
      </c>
      <c r="L71" s="10">
        <f>reform_new4!K68/1000</f>
        <v>1396.3249759022801</v>
      </c>
      <c r="M71" s="10">
        <f>reform_new4!L68/1000</f>
        <v>2600.0534071993598</v>
      </c>
      <c r="O71" s="10">
        <f t="shared" si="3"/>
        <v>547.80410657145012</v>
      </c>
    </row>
    <row r="72" spans="1:15" ht="20" customHeight="1">
      <c r="A72" s="5">
        <f>reform_curr!A69</f>
        <v>91</v>
      </c>
      <c r="B72" s="5" t="str">
        <f>reform_curr!B69</f>
        <v>Niederweningen</v>
      </c>
      <c r="C72" s="10">
        <f>reform_curr!G69/1000</f>
        <v>702522.079415065</v>
      </c>
      <c r="D72" s="10">
        <f>reform_new4!I69/1000</f>
        <v>721814.29194726504</v>
      </c>
      <c r="E72" s="10">
        <f t="shared" si="2"/>
        <v>19292.212532200036</v>
      </c>
      <c r="G72" s="10">
        <f>reform_curr!H69/1000</f>
        <v>1049.58037520319</v>
      </c>
      <c r="H72" s="10">
        <f>reform_curr!I69/1000</f>
        <v>1091.5635997934901</v>
      </c>
      <c r="I72" s="10">
        <f>reform_curr!J69/1000</f>
        <v>2141.1439743518799</v>
      </c>
      <c r="K72" s="10">
        <f>reform_new4!J69/1000</f>
        <v>912.86928240730197</v>
      </c>
      <c r="L72" s="10">
        <f>reform_new4!K69/1000</f>
        <v>949.38406360702902</v>
      </c>
      <c r="M72" s="10">
        <f>reform_new4!L69/1000</f>
        <v>1862.2533165382301</v>
      </c>
      <c r="O72" s="10">
        <f t="shared" si="3"/>
        <v>278.8906578136498</v>
      </c>
    </row>
    <row r="73" spans="1:15" ht="20" customHeight="1">
      <c r="A73" s="5">
        <f>reform_curr!A70</f>
        <v>92</v>
      </c>
      <c r="B73" s="5" t="str">
        <f>reform_curr!B70</f>
        <v>Oberglatt</v>
      </c>
      <c r="C73" s="10">
        <f>reform_curr!G70/1000</f>
        <v>591423.31400000001</v>
      </c>
      <c r="D73" s="10">
        <f>reform_new4!I70/1000</f>
        <v>609225.73305615201</v>
      </c>
      <c r="E73" s="10">
        <f t="shared" si="2"/>
        <v>17802.419056151994</v>
      </c>
      <c r="G73" s="10">
        <f>reform_curr!H70/1000</f>
        <v>540.26805251327903</v>
      </c>
      <c r="H73" s="10">
        <f>reform_curr!I70/1000</f>
        <v>659.127023969128</v>
      </c>
      <c r="I73" s="10">
        <f>reform_curr!J70/1000</f>
        <v>1199.3950761005799</v>
      </c>
      <c r="K73" s="10">
        <f>reform_new4!J70/1000</f>
        <v>433.35551150907099</v>
      </c>
      <c r="L73" s="10">
        <f>reform_new4!K70/1000</f>
        <v>528.69372575875104</v>
      </c>
      <c r="M73" s="10">
        <f>reform_new4!L70/1000</f>
        <v>962.04923996534899</v>
      </c>
      <c r="O73" s="10">
        <f t="shared" si="3"/>
        <v>237.34583613523091</v>
      </c>
    </row>
    <row r="74" spans="1:15" ht="20" customHeight="1">
      <c r="A74" s="5">
        <f>reform_curr!A71</f>
        <v>93</v>
      </c>
      <c r="B74" s="5" t="str">
        <f>reform_curr!B71</f>
        <v>Oberweningen</v>
      </c>
      <c r="C74" s="10">
        <f>reform_curr!G71/1000</f>
        <v>436934.42149482202</v>
      </c>
      <c r="D74" s="10">
        <f>reform_new4!I71/1000</f>
        <v>448180.59902343701</v>
      </c>
      <c r="E74" s="10">
        <f t="shared" si="2"/>
        <v>11246.177528614993</v>
      </c>
      <c r="G74" s="10">
        <f>reform_curr!H71/1000</f>
        <v>676.18778783941195</v>
      </c>
      <c r="H74" s="10">
        <f>reform_curr!I71/1000</f>
        <v>662.66402762234202</v>
      </c>
      <c r="I74" s="10">
        <f>reform_curr!J71/1000</f>
        <v>1338.8518325774601</v>
      </c>
      <c r="K74" s="10">
        <f>reform_new4!J71/1000</f>
        <v>590.57355518023599</v>
      </c>
      <c r="L74" s="10">
        <f>reform_new4!K71/1000</f>
        <v>578.76208124133893</v>
      </c>
      <c r="M74" s="10">
        <f>reform_new4!L71/1000</f>
        <v>1169.3356286809101</v>
      </c>
      <c r="O74" s="10">
        <f t="shared" si="3"/>
        <v>169.51620389655</v>
      </c>
    </row>
    <row r="75" spans="1:15" ht="20" customHeight="1">
      <c r="A75" s="5">
        <f>reform_curr!A72</f>
        <v>94</v>
      </c>
      <c r="B75" s="5" t="str">
        <f>reform_curr!B72</f>
        <v>Otelfingen</v>
      </c>
      <c r="C75" s="10">
        <f>reform_curr!G72/1000</f>
        <v>512221.65248748497</v>
      </c>
      <c r="D75" s="10">
        <f>reform_new4!I72/1000</f>
        <v>527363.38369140599</v>
      </c>
      <c r="E75" s="10">
        <f t="shared" si="2"/>
        <v>15141.731203921023</v>
      </c>
      <c r="G75" s="10">
        <f>reform_curr!H72/1000</f>
        <v>535.41736773846299</v>
      </c>
      <c r="H75" s="10">
        <f>reform_curr!I72/1000</f>
        <v>588.95910133392704</v>
      </c>
      <c r="I75" s="10">
        <f>reform_curr!J72/1000</f>
        <v>1124.37647543107</v>
      </c>
      <c r="K75" s="10">
        <f>reform_new4!J72/1000</f>
        <v>434.52055559348599</v>
      </c>
      <c r="L75" s="10">
        <f>reform_new4!K72/1000</f>
        <v>477.97261178358599</v>
      </c>
      <c r="M75" s="10">
        <f>reform_new4!L72/1000</f>
        <v>912.49316581098697</v>
      </c>
      <c r="O75" s="10">
        <f t="shared" si="3"/>
        <v>211.88330962008308</v>
      </c>
    </row>
    <row r="76" spans="1:15" ht="20" customHeight="1">
      <c r="A76" s="5">
        <f>reform_curr!A73</f>
        <v>95</v>
      </c>
      <c r="B76" s="5" t="str">
        <f>reform_curr!B73</f>
        <v>Regensberg</v>
      </c>
      <c r="C76" s="10">
        <f>reform_curr!G73/1000</f>
        <v>143770.83060917401</v>
      </c>
      <c r="D76" s="10">
        <f>reform_new4!I73/1000</f>
        <v>147998.375095703</v>
      </c>
      <c r="E76" s="10">
        <f t="shared" si="2"/>
        <v>4227.5444865289901</v>
      </c>
      <c r="G76" s="10">
        <f>reform_curr!H73/1000</f>
        <v>207.774201406955</v>
      </c>
      <c r="H76" s="10">
        <f>reform_curr!I73/1000</f>
        <v>220.240650946378</v>
      </c>
      <c r="I76" s="10">
        <f>reform_curr!J73/1000</f>
        <v>428.01485175251901</v>
      </c>
      <c r="K76" s="10">
        <f>reform_new4!J73/1000</f>
        <v>179.13053847598999</v>
      </c>
      <c r="L76" s="10">
        <f>reform_new4!K73/1000</f>
        <v>189.87837322497302</v>
      </c>
      <c r="M76" s="10">
        <f>reform_new4!L73/1000</f>
        <v>369.00891426968496</v>
      </c>
      <c r="O76" s="10">
        <f t="shared" si="3"/>
        <v>59.005937482834042</v>
      </c>
    </row>
    <row r="77" spans="1:15" ht="20" customHeight="1">
      <c r="A77" s="5">
        <f>reform_curr!A74</f>
        <v>96</v>
      </c>
      <c r="B77" s="5" t="str">
        <f>reform_curr!B74</f>
        <v>Regensdorf</v>
      </c>
      <c r="C77" s="10">
        <f>reform_curr!G74/1000</f>
        <v>2832875.7395421499</v>
      </c>
      <c r="D77" s="10">
        <f>reform_new4!I74/1000</f>
        <v>2915232.3220092701</v>
      </c>
      <c r="E77" s="10">
        <f t="shared" si="2"/>
        <v>82356.582467120141</v>
      </c>
      <c r="G77" s="10">
        <f>reform_curr!H74/1000</f>
        <v>3839.36686271294</v>
      </c>
      <c r="H77" s="10">
        <f>reform_curr!I74/1000</f>
        <v>4530.4528897558803</v>
      </c>
      <c r="I77" s="10">
        <f>reform_curr!J74/1000</f>
        <v>8369.81975722676</v>
      </c>
      <c r="K77" s="10">
        <f>reform_new4!J74/1000</f>
        <v>3304.9506110626398</v>
      </c>
      <c r="L77" s="10">
        <f>reform_new4!K74/1000</f>
        <v>3899.8417033268802</v>
      </c>
      <c r="M77" s="10">
        <f>reform_new4!L74/1000</f>
        <v>7204.7923189121593</v>
      </c>
      <c r="O77" s="10">
        <f t="shared" si="3"/>
        <v>1165.0274383146007</v>
      </c>
    </row>
    <row r="78" spans="1:15" ht="20" customHeight="1">
      <c r="A78" s="5">
        <f>reform_curr!A75</f>
        <v>97</v>
      </c>
      <c r="B78" s="5" t="str">
        <f>reform_curr!B75</f>
        <v>Rümlang</v>
      </c>
      <c r="C78" s="10">
        <f>reform_curr!G75/1000</f>
        <v>1145428.32045914</v>
      </c>
      <c r="D78" s="10">
        <f>reform_new4!I75/1000</f>
        <v>1176770.4462470701</v>
      </c>
      <c r="E78" s="10">
        <f t="shared" si="2"/>
        <v>31342.125787930097</v>
      </c>
      <c r="G78" s="10">
        <f>reform_curr!H75/1000</f>
        <v>1598.1897603412301</v>
      </c>
      <c r="H78" s="10">
        <f>reform_curr!I75/1000</f>
        <v>1742.02684327928</v>
      </c>
      <c r="I78" s="10">
        <f>reform_curr!J75/1000</f>
        <v>3340.2166276919102</v>
      </c>
      <c r="K78" s="10">
        <f>reform_new4!J75/1000</f>
        <v>1384.27628814949</v>
      </c>
      <c r="L78" s="10">
        <f>reform_new4!K75/1000</f>
        <v>1508.86115220648</v>
      </c>
      <c r="M78" s="10">
        <f>reform_new4!L75/1000</f>
        <v>2893.1374106631101</v>
      </c>
      <c r="O78" s="10">
        <f t="shared" si="3"/>
        <v>447.07921702880003</v>
      </c>
    </row>
    <row r="79" spans="1:15" ht="20" customHeight="1">
      <c r="A79" s="5">
        <f>reform_curr!A76</f>
        <v>98</v>
      </c>
      <c r="B79" s="5" t="str">
        <f>reform_curr!B76</f>
        <v>Schleinikon</v>
      </c>
      <c r="C79" s="10">
        <f>reform_curr!G76/1000</f>
        <v>158337.084</v>
      </c>
      <c r="D79" s="10">
        <f>reform_new4!I76/1000</f>
        <v>162971.06417773399</v>
      </c>
      <c r="E79" s="10">
        <f t="shared" si="2"/>
        <v>4633.980177733989</v>
      </c>
      <c r="G79" s="10">
        <f>reform_curr!H76/1000</f>
        <v>180.05435715603798</v>
      </c>
      <c r="H79" s="10">
        <f>reform_curr!I76/1000</f>
        <v>198.05979154378099</v>
      </c>
      <c r="I79" s="10">
        <f>reform_curr!J76/1000</f>
        <v>378.11414975476202</v>
      </c>
      <c r="K79" s="10">
        <f>reform_new4!J76/1000</f>
        <v>149.07505976957</v>
      </c>
      <c r="L79" s="10">
        <f>reform_new4!K76/1000</f>
        <v>163.98256594830698</v>
      </c>
      <c r="M79" s="10">
        <f>reform_new4!L76/1000</f>
        <v>313.057620819926</v>
      </c>
      <c r="O79" s="10">
        <f t="shared" si="3"/>
        <v>65.056528934836024</v>
      </c>
    </row>
    <row r="80" spans="1:15" ht="20" customHeight="1">
      <c r="A80" s="5">
        <f>reform_curr!A77</f>
        <v>99</v>
      </c>
      <c r="B80" s="5" t="str">
        <f>reform_curr!B77</f>
        <v>Schöfflisdorf</v>
      </c>
      <c r="C80" s="10">
        <f>reform_curr!G77/1000</f>
        <v>339755.12000526203</v>
      </c>
      <c r="D80" s="10">
        <f>reform_new4!I77/1000</f>
        <v>349100.35964379797</v>
      </c>
      <c r="E80" s="10">
        <f t="shared" si="2"/>
        <v>9345.2396385359461</v>
      </c>
      <c r="G80" s="10">
        <f>reform_curr!H77/1000</f>
        <v>420.76791115832299</v>
      </c>
      <c r="H80" s="10">
        <f>reform_curr!I77/1000</f>
        <v>424.97559110891802</v>
      </c>
      <c r="I80" s="10">
        <f>reform_curr!J77/1000</f>
        <v>845.74349770986998</v>
      </c>
      <c r="K80" s="10">
        <f>reform_new4!J77/1000</f>
        <v>352.34831591223099</v>
      </c>
      <c r="L80" s="10">
        <f>reform_new4!K77/1000</f>
        <v>355.87180065301004</v>
      </c>
      <c r="M80" s="10">
        <f>reform_new4!L77/1000</f>
        <v>708.22011275318198</v>
      </c>
      <c r="O80" s="10">
        <f t="shared" si="3"/>
        <v>137.52338495668801</v>
      </c>
    </row>
    <row r="81" spans="1:15" ht="20" customHeight="1">
      <c r="A81" s="5">
        <f>reform_curr!A78</f>
        <v>100</v>
      </c>
      <c r="B81" s="5" t="str">
        <f>reform_curr!B78</f>
        <v>Stadel</v>
      </c>
      <c r="C81" s="10">
        <f>reform_curr!G78/1000</f>
        <v>458537.18800000002</v>
      </c>
      <c r="D81" s="10">
        <f>reform_new4!I78/1000</f>
        <v>471911.92029980395</v>
      </c>
      <c r="E81" s="10">
        <f t="shared" si="2"/>
        <v>13374.732299803931</v>
      </c>
      <c r="G81" s="10">
        <f>reform_curr!H78/1000</f>
        <v>496.61892635035497</v>
      </c>
      <c r="H81" s="10">
        <f>reform_curr!I78/1000</f>
        <v>546.280819461703</v>
      </c>
      <c r="I81" s="10">
        <f>reform_curr!J78/1000</f>
        <v>1042.89974434948</v>
      </c>
      <c r="K81" s="10">
        <f>reform_new4!J78/1000</f>
        <v>405.65208312207403</v>
      </c>
      <c r="L81" s="10">
        <f>reform_new4!K78/1000</f>
        <v>446.21729016309899</v>
      </c>
      <c r="M81" s="10">
        <f>reform_new4!L78/1000</f>
        <v>851.86937561070897</v>
      </c>
      <c r="O81" s="10">
        <f t="shared" si="3"/>
        <v>191.03036873877102</v>
      </c>
    </row>
    <row r="82" spans="1:15" ht="20" customHeight="1">
      <c r="A82" s="5">
        <f>reform_curr!A79</f>
        <v>101</v>
      </c>
      <c r="B82" s="5" t="str">
        <f>reform_curr!B79</f>
        <v>Steinmaur</v>
      </c>
      <c r="C82" s="10">
        <f>reform_curr!G79/1000</f>
        <v>711149.47177916602</v>
      </c>
      <c r="D82" s="10">
        <f>reform_new4!I79/1000</f>
        <v>731506.02751586901</v>
      </c>
      <c r="E82" s="10">
        <f t="shared" si="2"/>
        <v>20356.555736702983</v>
      </c>
      <c r="G82" s="10">
        <f>reform_curr!H79/1000</f>
        <v>897.36580475586595</v>
      </c>
      <c r="H82" s="10">
        <f>reform_curr!I79/1000</f>
        <v>1022.99702149313</v>
      </c>
      <c r="I82" s="10">
        <f>reform_curr!J79/1000</f>
        <v>1920.36281990832</v>
      </c>
      <c r="K82" s="10">
        <f>reform_new4!J79/1000</f>
        <v>757.179913029879</v>
      </c>
      <c r="L82" s="10">
        <f>reform_new4!K79/1000</f>
        <v>863.185103713437</v>
      </c>
      <c r="M82" s="10">
        <f>reform_new4!L79/1000</f>
        <v>1620.3650140118598</v>
      </c>
      <c r="O82" s="10">
        <f t="shared" si="3"/>
        <v>299.99780589646025</v>
      </c>
    </row>
    <row r="83" spans="1:15" ht="20" customHeight="1">
      <c r="A83" s="5">
        <f>reform_curr!A80</f>
        <v>102</v>
      </c>
      <c r="B83" s="5" t="str">
        <f>reform_curr!B80</f>
        <v>Weiach</v>
      </c>
      <c r="C83" s="10">
        <f>reform_curr!G80/1000</f>
        <v>261724.832872275</v>
      </c>
      <c r="D83" s="10">
        <f>reform_new4!I80/1000</f>
        <v>268528.37444531202</v>
      </c>
      <c r="E83" s="10">
        <f t="shared" si="2"/>
        <v>6803.541573037015</v>
      </c>
      <c r="G83" s="10">
        <f>reform_curr!H80/1000</f>
        <v>275.40606481623598</v>
      </c>
      <c r="H83" s="10">
        <f>reform_curr!I80/1000</f>
        <v>245.11139703577697</v>
      </c>
      <c r="I83" s="10">
        <f>reform_curr!J80/1000</f>
        <v>520.517461759507</v>
      </c>
      <c r="K83" s="10">
        <f>reform_new4!J80/1000</f>
        <v>222.65970025886602</v>
      </c>
      <c r="L83" s="10">
        <f>reform_new4!K80/1000</f>
        <v>198.16713371917601</v>
      </c>
      <c r="M83" s="10">
        <f>reform_new4!L80/1000</f>
        <v>420.82683110648298</v>
      </c>
      <c r="O83" s="10">
        <f t="shared" si="3"/>
        <v>99.690630653024016</v>
      </c>
    </row>
    <row r="84" spans="1:15" ht="20" customHeight="1">
      <c r="A84" s="5">
        <f>reform_curr!A81</f>
        <v>111</v>
      </c>
      <c r="B84" s="5" t="str">
        <f>reform_curr!B81</f>
        <v>Bäretswil</v>
      </c>
      <c r="C84" s="10">
        <f>reform_curr!G81/1000</f>
        <v>1021362.53840499</v>
      </c>
      <c r="D84" s="10">
        <f>reform_new4!I81/1000</f>
        <v>1049802.0739833899</v>
      </c>
      <c r="E84" s="10">
        <f t="shared" si="2"/>
        <v>28439.535578399897</v>
      </c>
      <c r="G84" s="10">
        <f>reform_curr!H81/1000</f>
        <v>1174.3395353748801</v>
      </c>
      <c r="H84" s="10">
        <f>reform_curr!I81/1000</f>
        <v>1197.8263253729299</v>
      </c>
      <c r="I84" s="10">
        <f>reform_curr!J81/1000</f>
        <v>2372.1658651952703</v>
      </c>
      <c r="K84" s="10">
        <f>reform_new4!J81/1000</f>
        <v>972.94967509329297</v>
      </c>
      <c r="L84" s="10">
        <f>reform_new4!K81/1000</f>
        <v>992.40866629323307</v>
      </c>
      <c r="M84" s="10">
        <f>reform_new4!L81/1000</f>
        <v>1965.35835187423</v>
      </c>
      <c r="O84" s="10">
        <f t="shared" si="3"/>
        <v>406.80751332104023</v>
      </c>
    </row>
    <row r="85" spans="1:15" ht="20" customHeight="1">
      <c r="A85" s="5">
        <f>reform_curr!A82</f>
        <v>112</v>
      </c>
      <c r="B85" s="5" t="str">
        <f>reform_curr!B82</f>
        <v>Bubikon</v>
      </c>
      <c r="C85" s="10">
        <f>reform_curr!G82/1000</f>
        <v>1751229.7642320299</v>
      </c>
      <c r="D85" s="10">
        <f>reform_new4!I82/1000</f>
        <v>1801715.97419555</v>
      </c>
      <c r="E85" s="10">
        <f t="shared" si="2"/>
        <v>50486.209963520057</v>
      </c>
      <c r="G85" s="10">
        <f>reform_curr!H82/1000</f>
        <v>2260.8652589766202</v>
      </c>
      <c r="H85" s="10">
        <f>reform_curr!I82/1000</f>
        <v>2532.1690854431199</v>
      </c>
      <c r="I85" s="10">
        <f>reform_curr!J82/1000</f>
        <v>4793.0343114290499</v>
      </c>
      <c r="K85" s="10">
        <f>reform_new4!J82/1000</f>
        <v>1917.5115039531199</v>
      </c>
      <c r="L85" s="10">
        <f>reform_new4!K82/1000</f>
        <v>2147.6128890915497</v>
      </c>
      <c r="M85" s="10">
        <f>reform_new4!L82/1000</f>
        <v>4065.1244060139002</v>
      </c>
      <c r="O85" s="10">
        <f t="shared" si="3"/>
        <v>727.90990541514975</v>
      </c>
    </row>
    <row r="86" spans="1:15" ht="20" customHeight="1">
      <c r="A86" s="5">
        <f>reform_curr!A83</f>
        <v>113</v>
      </c>
      <c r="B86" s="5" t="str">
        <f>reform_curr!B83</f>
        <v>Dürnten</v>
      </c>
      <c r="C86" s="10">
        <f>reform_curr!G83/1000</f>
        <v>1308056.08803139</v>
      </c>
      <c r="D86" s="10">
        <f>reform_new4!I83/1000</f>
        <v>1347210.8206108401</v>
      </c>
      <c r="E86" s="10">
        <f t="shared" si="2"/>
        <v>39154.732579450123</v>
      </c>
      <c r="G86" s="10">
        <f>reform_curr!H83/1000</f>
        <v>1517.35325138145</v>
      </c>
      <c r="H86" s="10">
        <f>reform_curr!I83/1000</f>
        <v>1744.9562386212901</v>
      </c>
      <c r="I86" s="10">
        <f>reform_curr!J83/1000</f>
        <v>3262.3094848662599</v>
      </c>
      <c r="K86" s="10">
        <f>reform_new4!J83/1000</f>
        <v>1266.80182325539</v>
      </c>
      <c r="L86" s="10">
        <f>reform_new4!K83/1000</f>
        <v>1456.8220955230602</v>
      </c>
      <c r="M86" s="10">
        <f>reform_new4!L83/1000</f>
        <v>2723.6239128031698</v>
      </c>
      <c r="O86" s="10">
        <f t="shared" si="3"/>
        <v>538.68557206309015</v>
      </c>
    </row>
    <row r="87" spans="1:15" ht="20" customHeight="1">
      <c r="A87" s="5">
        <f>reform_curr!A84</f>
        <v>114</v>
      </c>
      <c r="B87" s="5" t="str">
        <f>reform_curr!B84</f>
        <v>Fischenthal</v>
      </c>
      <c r="C87" s="10">
        <f>reform_curr!G84/1000</f>
        <v>324100.00605658197</v>
      </c>
      <c r="D87" s="10">
        <f>reform_new4!I84/1000</f>
        <v>334240.18924023403</v>
      </c>
      <c r="E87" s="10">
        <f t="shared" si="2"/>
        <v>10140.183183652058</v>
      </c>
      <c r="G87" s="10">
        <f>reform_curr!H84/1000</f>
        <v>273.346226112544</v>
      </c>
      <c r="H87" s="10">
        <f>reform_curr!I84/1000</f>
        <v>338.94932024365602</v>
      </c>
      <c r="I87" s="10">
        <f>reform_curr!J84/1000</f>
        <v>612.29554543972006</v>
      </c>
      <c r="K87" s="10">
        <f>reform_new4!J84/1000</f>
        <v>212.02328014540601</v>
      </c>
      <c r="L87" s="10">
        <f>reform_new4!K84/1000</f>
        <v>262.90886823549801</v>
      </c>
      <c r="M87" s="10">
        <f>reform_new4!L84/1000</f>
        <v>474.93214722165402</v>
      </c>
      <c r="O87" s="10">
        <f t="shared" si="3"/>
        <v>137.36339821806604</v>
      </c>
    </row>
    <row r="88" spans="1:15" ht="20" customHeight="1">
      <c r="A88" s="5">
        <f>reform_curr!A85</f>
        <v>115</v>
      </c>
      <c r="B88" s="5" t="str">
        <f>reform_curr!B85</f>
        <v>Gossau (ZH)</v>
      </c>
      <c r="C88" s="10">
        <f>reform_curr!G85/1000</f>
        <v>2397636.38984115</v>
      </c>
      <c r="D88" s="10">
        <f>reform_new4!I85/1000</f>
        <v>2469952.95580371</v>
      </c>
      <c r="E88" s="10">
        <f t="shared" si="2"/>
        <v>72316.565962560009</v>
      </c>
      <c r="G88" s="10">
        <f>reform_curr!H85/1000</f>
        <v>3241.9079461893002</v>
      </c>
      <c r="H88" s="10">
        <f>reform_curr!I85/1000</f>
        <v>3857.8704593243701</v>
      </c>
      <c r="I88" s="10">
        <f>reform_curr!J85/1000</f>
        <v>7099.7783933314595</v>
      </c>
      <c r="K88" s="10">
        <f>reform_new4!J85/1000</f>
        <v>2780.8737077596402</v>
      </c>
      <c r="L88" s="10">
        <f>reform_new4!K85/1000</f>
        <v>3309.23970659315</v>
      </c>
      <c r="M88" s="10">
        <f>reform_new4!L85/1000</f>
        <v>6090.1134189188606</v>
      </c>
      <c r="O88" s="10">
        <f t="shared" si="3"/>
        <v>1009.6649744125989</v>
      </c>
    </row>
    <row r="89" spans="1:15" ht="20" customHeight="1">
      <c r="A89" s="5">
        <f>reform_curr!A86</f>
        <v>116</v>
      </c>
      <c r="B89" s="5" t="str">
        <f>reform_curr!B86</f>
        <v>Grüningen</v>
      </c>
      <c r="C89" s="10">
        <f>reform_curr!G86/1000</f>
        <v>1059022.0555050499</v>
      </c>
      <c r="D89" s="10">
        <f>reform_new4!I86/1000</f>
        <v>1088376.2801894501</v>
      </c>
      <c r="E89" s="10">
        <f t="shared" si="2"/>
        <v>29354.224684400251</v>
      </c>
      <c r="G89" s="10">
        <f>reform_curr!H86/1000</f>
        <v>1853.29895034318</v>
      </c>
      <c r="H89" s="10">
        <f>reform_curr!I86/1000</f>
        <v>2094.2278362799998</v>
      </c>
      <c r="I89" s="10">
        <f>reform_curr!J86/1000</f>
        <v>3947.5267294083201</v>
      </c>
      <c r="K89" s="10">
        <f>reform_new4!J86/1000</f>
        <v>1651.5907416452301</v>
      </c>
      <c r="L89" s="10">
        <f>reform_new4!K86/1000</f>
        <v>1866.29752164866</v>
      </c>
      <c r="M89" s="10">
        <f>reform_new4!L86/1000</f>
        <v>3517.8882676050798</v>
      </c>
      <c r="O89" s="10">
        <f t="shared" si="3"/>
        <v>429.63846180324026</v>
      </c>
    </row>
    <row r="90" spans="1:15" ht="20" customHeight="1">
      <c r="A90" s="5">
        <f>reform_curr!A87</f>
        <v>117</v>
      </c>
      <c r="B90" s="5" t="str">
        <f>reform_curr!B87</f>
        <v>Hinwil</v>
      </c>
      <c r="C90" s="10">
        <f>reform_curr!G87/1000</f>
        <v>2456734.1229570699</v>
      </c>
      <c r="D90" s="10">
        <f>reform_new4!I87/1000</f>
        <v>2526660.6063476498</v>
      </c>
      <c r="E90" s="10">
        <f t="shared" si="2"/>
        <v>69926.483390579931</v>
      </c>
      <c r="G90" s="10">
        <f>reform_curr!H87/1000</f>
        <v>3338.9363152220799</v>
      </c>
      <c r="H90" s="10">
        <f>reform_curr!I87/1000</f>
        <v>3739.6086806333001</v>
      </c>
      <c r="I90" s="10">
        <f>reform_curr!J87/1000</f>
        <v>7078.5449637029096</v>
      </c>
      <c r="K90" s="10">
        <f>reform_new4!J87/1000</f>
        <v>2860.9737919568697</v>
      </c>
      <c r="L90" s="10">
        <f>reform_new4!K87/1000</f>
        <v>3204.2906407708401</v>
      </c>
      <c r="M90" s="10">
        <f>reform_new4!L87/1000</f>
        <v>6065.2643661596703</v>
      </c>
      <c r="O90" s="10">
        <f t="shared" si="3"/>
        <v>1013.2805975432393</v>
      </c>
    </row>
    <row r="91" spans="1:15" ht="20" customHeight="1">
      <c r="A91" s="5">
        <f>reform_curr!A88</f>
        <v>118</v>
      </c>
      <c r="B91" s="5" t="str">
        <f>reform_curr!B88</f>
        <v>Rüti (ZH)</v>
      </c>
      <c r="C91" s="10">
        <f>reform_curr!G88/1000</f>
        <v>1905770.0020467502</v>
      </c>
      <c r="D91" s="10">
        <f>reform_new4!I88/1000</f>
        <v>1962904.5258583901</v>
      </c>
      <c r="E91" s="10">
        <f t="shared" si="2"/>
        <v>57134.523811639985</v>
      </c>
      <c r="G91" s="10">
        <f>reform_curr!H88/1000</f>
        <v>2304.5020835898899</v>
      </c>
      <c r="H91" s="10">
        <f>reform_curr!I88/1000</f>
        <v>2788.4475331902804</v>
      </c>
      <c r="I91" s="10">
        <f>reform_curr!J88/1000</f>
        <v>5092.9496107900704</v>
      </c>
      <c r="K91" s="10">
        <f>reform_new4!J88/1000</f>
        <v>1943.44527509558</v>
      </c>
      <c r="L91" s="10">
        <f>reform_new4!K88/1000</f>
        <v>2351.56879633074</v>
      </c>
      <c r="M91" s="10">
        <f>reform_new4!L88/1000</f>
        <v>4295.0140441604708</v>
      </c>
      <c r="O91" s="10">
        <f t="shared" si="3"/>
        <v>797.93556662959963</v>
      </c>
    </row>
    <row r="92" spans="1:15" ht="20" customHeight="1">
      <c r="A92" s="5">
        <f>reform_curr!A89</f>
        <v>119</v>
      </c>
      <c r="B92" s="5" t="str">
        <f>reform_curr!B89</f>
        <v>Seegräben</v>
      </c>
      <c r="C92" s="10">
        <f>reform_curr!G89/1000</f>
        <v>380807.05716073798</v>
      </c>
      <c r="D92" s="10">
        <f>reform_new4!I89/1000</f>
        <v>391667.67838427698</v>
      </c>
      <c r="E92" s="10">
        <f t="shared" si="2"/>
        <v>10860.621223538998</v>
      </c>
      <c r="G92" s="10">
        <f>reform_curr!H89/1000</f>
        <v>564.73157166594194</v>
      </c>
      <c r="H92" s="10">
        <f>reform_curr!I89/1000</f>
        <v>638.14667757314396</v>
      </c>
      <c r="I92" s="10">
        <f>reform_curr!J89/1000</f>
        <v>1202.8782512073501</v>
      </c>
      <c r="K92" s="10">
        <f>reform_new4!J89/1000</f>
        <v>490.63591777402098</v>
      </c>
      <c r="L92" s="10">
        <f>reform_new4!K89/1000</f>
        <v>554.418590110227</v>
      </c>
      <c r="M92" s="10">
        <f>reform_new4!L89/1000</f>
        <v>1045.0545075299099</v>
      </c>
      <c r="O92" s="10">
        <f t="shared" si="3"/>
        <v>157.82374367744023</v>
      </c>
    </row>
    <row r="93" spans="1:15" ht="20" customHeight="1">
      <c r="A93" s="5">
        <f>reform_curr!A90</f>
        <v>120</v>
      </c>
      <c r="B93" s="5" t="str">
        <f>reform_curr!B90</f>
        <v>Wald (ZH)</v>
      </c>
      <c r="C93" s="10">
        <f>reform_curr!G90/1000</f>
        <v>1505288.3258529101</v>
      </c>
      <c r="D93" s="10">
        <f>reform_new4!I90/1000</f>
        <v>1551044.05896057</v>
      </c>
      <c r="E93" s="10">
        <f t="shared" si="2"/>
        <v>45755.733107659966</v>
      </c>
      <c r="G93" s="10">
        <f>reform_curr!H90/1000</f>
        <v>1731.4697610897401</v>
      </c>
      <c r="H93" s="10">
        <f>reform_curr!I90/1000</f>
        <v>2112.3931193605499</v>
      </c>
      <c r="I93" s="10">
        <f>reform_curr!J90/1000</f>
        <v>3843.8628941470797</v>
      </c>
      <c r="K93" s="10">
        <f>reform_new4!J90/1000</f>
        <v>1447.05117169814</v>
      </c>
      <c r="L93" s="10">
        <f>reform_new4!K90/1000</f>
        <v>1765.4024424723898</v>
      </c>
      <c r="M93" s="10">
        <f>reform_new4!L90/1000</f>
        <v>3212.4536110312702</v>
      </c>
      <c r="O93" s="10">
        <f t="shared" si="3"/>
        <v>631.40928311580956</v>
      </c>
    </row>
    <row r="94" spans="1:15" ht="20" customHeight="1">
      <c r="A94" s="5">
        <f>reform_curr!A91</f>
        <v>121</v>
      </c>
      <c r="B94" s="5" t="str">
        <f>reform_curr!B91</f>
        <v>Wetzikon (ZH)</v>
      </c>
      <c r="C94" s="10">
        <f>reform_curr!G91/1000</f>
        <v>3873224.4928607503</v>
      </c>
      <c r="D94" s="10">
        <f>reform_new4!I91/1000</f>
        <v>3988685.5745744598</v>
      </c>
      <c r="E94" s="10">
        <f t="shared" si="2"/>
        <v>115461.08171370951</v>
      </c>
      <c r="G94" s="10">
        <f>reform_curr!H91/1000</f>
        <v>4700.0883328413793</v>
      </c>
      <c r="H94" s="10">
        <f>reform_curr!I91/1000</f>
        <v>5593.1051356314401</v>
      </c>
      <c r="I94" s="10">
        <f>reform_curr!J91/1000</f>
        <v>10293.193487738101</v>
      </c>
      <c r="K94" s="10">
        <f>reform_new4!J91/1000</f>
        <v>3968.79620788181</v>
      </c>
      <c r="L94" s="10">
        <f>reform_new4!K91/1000</f>
        <v>4722.8674850872994</v>
      </c>
      <c r="M94" s="10">
        <f>reform_new4!L91/1000</f>
        <v>8691.66365009519</v>
      </c>
      <c r="O94" s="10">
        <f t="shared" si="3"/>
        <v>1601.5298376429109</v>
      </c>
    </row>
    <row r="95" spans="1:15" ht="20" customHeight="1">
      <c r="A95" s="5">
        <f>reform_curr!A92</f>
        <v>131</v>
      </c>
      <c r="B95" s="5" t="str">
        <f>reform_curr!B92</f>
        <v>Adliswil</v>
      </c>
      <c r="C95" s="10">
        <f>reform_curr!G92/1000</f>
        <v>3538247.1019654498</v>
      </c>
      <c r="D95" s="10">
        <f>reform_new4!I92/1000</f>
        <v>3634586.3149772901</v>
      </c>
      <c r="E95" s="10">
        <f t="shared" si="2"/>
        <v>96339.213011840358</v>
      </c>
      <c r="G95" s="10">
        <f>reform_curr!H92/1000</f>
        <v>4851.3651378071199</v>
      </c>
      <c r="H95" s="10">
        <f>reform_curr!I92/1000</f>
        <v>4851.3651378071199</v>
      </c>
      <c r="I95" s="10">
        <f>reform_curr!J92/1000</f>
        <v>9702.7302756142308</v>
      </c>
      <c r="K95" s="10">
        <f>reform_new4!J92/1000</f>
        <v>4160.1909542930098</v>
      </c>
      <c r="L95" s="10">
        <f>reform_new4!K92/1000</f>
        <v>4160.1909542930098</v>
      </c>
      <c r="M95" s="10">
        <f>reform_new4!L92/1000</f>
        <v>8320.3819085860196</v>
      </c>
      <c r="O95" s="10">
        <f t="shared" si="3"/>
        <v>1382.3483670282112</v>
      </c>
    </row>
    <row r="96" spans="1:15" ht="20" customHeight="1">
      <c r="A96" s="5">
        <f>reform_curr!A93</f>
        <v>135</v>
      </c>
      <c r="B96" s="5" t="str">
        <f>reform_curr!B93</f>
        <v>Kilchberg (ZH)</v>
      </c>
      <c r="C96" s="10">
        <f>reform_curr!G93/1000</f>
        <v>6958340.7368079703</v>
      </c>
      <c r="D96" s="10">
        <f>reform_new4!I93/1000</f>
        <v>7113319.2927572001</v>
      </c>
      <c r="E96" s="10">
        <f t="shared" si="2"/>
        <v>154978.55594922975</v>
      </c>
      <c r="G96" s="10">
        <f>reform_curr!H93/1000</f>
        <v>15676.6488542853</v>
      </c>
      <c r="H96" s="10">
        <f>reform_curr!I93/1000</f>
        <v>11287.187190579602</v>
      </c>
      <c r="I96" s="10">
        <f>reform_curr!J93/1000</f>
        <v>26963.836010408901</v>
      </c>
      <c r="K96" s="10">
        <f>reform_new4!J93/1000</f>
        <v>14283.1794133485</v>
      </c>
      <c r="L96" s="10">
        <f>reform_new4!K93/1000</f>
        <v>10283.889204708201</v>
      </c>
      <c r="M96" s="10">
        <f>reform_new4!L93/1000</f>
        <v>24567.0687078255</v>
      </c>
      <c r="O96" s="10">
        <f t="shared" si="3"/>
        <v>2396.767302583401</v>
      </c>
    </row>
    <row r="97" spans="1:15" ht="20" customHeight="1">
      <c r="A97" s="5">
        <f>reform_curr!A94</f>
        <v>136</v>
      </c>
      <c r="B97" s="5" t="str">
        <f>reform_curr!B94</f>
        <v>Langnau am Albis</v>
      </c>
      <c r="C97" s="10">
        <f>reform_curr!G94/1000</f>
        <v>2256407.0150508699</v>
      </c>
      <c r="D97" s="10">
        <f>reform_new4!I94/1000</f>
        <v>2318560.8905185498</v>
      </c>
      <c r="E97" s="10">
        <f t="shared" si="2"/>
        <v>62153.875467679929</v>
      </c>
      <c r="G97" s="10">
        <f>reform_curr!H94/1000</f>
        <v>3747.1442726538598</v>
      </c>
      <c r="H97" s="10">
        <f>reform_curr!I94/1000</f>
        <v>3971.9729122415301</v>
      </c>
      <c r="I97" s="10">
        <f>reform_curr!J94/1000</f>
        <v>7719.1171822283504</v>
      </c>
      <c r="K97" s="10">
        <f>reform_new4!J94/1000</f>
        <v>3305.6114181294602</v>
      </c>
      <c r="L97" s="10">
        <f>reform_new4!K94/1000</f>
        <v>3503.9481147114402</v>
      </c>
      <c r="M97" s="10">
        <f>reform_new4!L94/1000</f>
        <v>6809.5595560989295</v>
      </c>
      <c r="O97" s="10">
        <f t="shared" si="3"/>
        <v>909.5576261294209</v>
      </c>
    </row>
    <row r="98" spans="1:15" ht="20" customHeight="1">
      <c r="A98" s="5">
        <f>reform_curr!A95</f>
        <v>137</v>
      </c>
      <c r="B98" s="5" t="str">
        <f>reform_curr!B95</f>
        <v>Oberrieden</v>
      </c>
      <c r="C98" s="10">
        <f>reform_curr!G95/1000</f>
        <v>2417528.3148682397</v>
      </c>
      <c r="D98" s="10">
        <f>reform_new4!I95/1000</f>
        <v>2477067.0919135697</v>
      </c>
      <c r="E98" s="10">
        <f t="shared" si="2"/>
        <v>59538.777045330033</v>
      </c>
      <c r="G98" s="10">
        <f>reform_curr!H95/1000</f>
        <v>4391.5890122434494</v>
      </c>
      <c r="H98" s="10">
        <f>reform_curr!I95/1000</f>
        <v>3864.5983184089696</v>
      </c>
      <c r="I98" s="10">
        <f>reform_curr!J95/1000</f>
        <v>8256.1873603821405</v>
      </c>
      <c r="K98" s="10">
        <f>reform_new4!J95/1000</f>
        <v>3905.7263743098201</v>
      </c>
      <c r="L98" s="10">
        <f>reform_new4!K95/1000</f>
        <v>3437.0391977216</v>
      </c>
      <c r="M98" s="10">
        <f>reform_new4!L95/1000</f>
        <v>7342.7656241588302</v>
      </c>
      <c r="O98" s="10">
        <f t="shared" si="3"/>
        <v>913.42173622331029</v>
      </c>
    </row>
    <row r="99" spans="1:15" ht="20" customHeight="1">
      <c r="A99" s="5">
        <f>reform_curr!A96</f>
        <v>138</v>
      </c>
      <c r="B99" s="5" t="str">
        <f>reform_curr!B96</f>
        <v>Richterswil</v>
      </c>
      <c r="C99" s="10">
        <f>reform_curr!G96/1000</f>
        <v>3116558.0002489099</v>
      </c>
      <c r="D99" s="10">
        <f>reform_new4!I96/1000</f>
        <v>3201337.7485411302</v>
      </c>
      <c r="E99" s="10">
        <f t="shared" si="2"/>
        <v>84779.748292220291</v>
      </c>
      <c r="G99" s="10">
        <f>reform_curr!H96/1000</f>
        <v>4243.7966516939596</v>
      </c>
      <c r="H99" s="10">
        <f>reform_curr!I96/1000</f>
        <v>4286.2346091286599</v>
      </c>
      <c r="I99" s="10">
        <f>reform_curr!J96/1000</f>
        <v>8530.0312907102107</v>
      </c>
      <c r="K99" s="10">
        <f>reform_new4!J96/1000</f>
        <v>3628.6191828542901</v>
      </c>
      <c r="L99" s="10">
        <f>reform_new4!K96/1000</f>
        <v>3664.9053649062798</v>
      </c>
      <c r="M99" s="10">
        <f>reform_new4!L96/1000</f>
        <v>7293.5245550190793</v>
      </c>
      <c r="O99" s="10">
        <f t="shared" si="3"/>
        <v>1236.5067356911313</v>
      </c>
    </row>
    <row r="100" spans="1:15" ht="20" customHeight="1">
      <c r="A100" s="5">
        <f>reform_curr!A97</f>
        <v>139</v>
      </c>
      <c r="B100" s="5" t="str">
        <f>reform_curr!B97</f>
        <v>Rüschlikon</v>
      </c>
      <c r="C100" s="10">
        <f>reform_curr!G97/1000</f>
        <v>13638270.1733435</v>
      </c>
      <c r="D100" s="10">
        <f>reform_new4!I97/1000</f>
        <v>13938834.309744801</v>
      </c>
      <c r="E100" s="10">
        <f t="shared" si="2"/>
        <v>300564.13640130125</v>
      </c>
      <c r="G100" s="10">
        <f>reform_curr!H97/1000</f>
        <v>37624.91531022</v>
      </c>
      <c r="H100" s="10">
        <f>reform_curr!I97/1000</f>
        <v>27466.187910705699</v>
      </c>
      <c r="I100" s="10">
        <f>reform_curr!J97/1000</f>
        <v>65091.104284510206</v>
      </c>
      <c r="K100" s="10">
        <f>reform_new4!J97/1000</f>
        <v>34989.5047073596</v>
      </c>
      <c r="L100" s="10">
        <f>reform_new4!K97/1000</f>
        <v>25542.338770664497</v>
      </c>
      <c r="M100" s="10">
        <f>reform_new4!L97/1000</f>
        <v>60531.844552392999</v>
      </c>
      <c r="O100" s="10">
        <f t="shared" si="3"/>
        <v>4559.259732117207</v>
      </c>
    </row>
    <row r="101" spans="1:15" ht="20" customHeight="1">
      <c r="A101" s="5">
        <f>reform_curr!A98</f>
        <v>141</v>
      </c>
      <c r="B101" s="5" t="str">
        <f>reform_curr!B98</f>
        <v>Thalwil</v>
      </c>
      <c r="C101" s="10">
        <f>reform_curr!G98/1000</f>
        <v>6309287.9131688401</v>
      </c>
      <c r="D101" s="10">
        <f>reform_new4!I98/1000</f>
        <v>6462589.1101887198</v>
      </c>
      <c r="E101" s="10">
        <f t="shared" si="2"/>
        <v>153301.19701987971</v>
      </c>
      <c r="G101" s="10">
        <f>reform_curr!H98/1000</f>
        <v>10932.641213114399</v>
      </c>
      <c r="H101" s="10">
        <f>reform_curr!I98/1000</f>
        <v>9292.7450562677914</v>
      </c>
      <c r="I101" s="10">
        <f>reform_curr!J98/1000</f>
        <v>20225.386245461097</v>
      </c>
      <c r="K101" s="10">
        <f>reform_new4!J98/1000</f>
        <v>9667.8476462628005</v>
      </c>
      <c r="L101" s="10">
        <f>reform_new4!K98/1000</f>
        <v>8217.6705050097898</v>
      </c>
      <c r="M101" s="10">
        <f>reform_new4!L98/1000</f>
        <v>17885.518175949099</v>
      </c>
      <c r="O101" s="10">
        <f t="shared" si="3"/>
        <v>2339.8680695119983</v>
      </c>
    </row>
    <row r="102" spans="1:15" ht="20" customHeight="1">
      <c r="A102" s="5">
        <f>reform_curr!A99</f>
        <v>151</v>
      </c>
      <c r="B102" s="5" t="str">
        <f>reform_curr!B99</f>
        <v>Erlenbach (ZH)</v>
      </c>
      <c r="C102" s="10">
        <f>reform_curr!G99/1000</f>
        <v>7039441.8753401302</v>
      </c>
      <c r="D102" s="10">
        <f>reform_new4!I99/1000</f>
        <v>7201737.2936009504</v>
      </c>
      <c r="E102" s="10">
        <f t="shared" si="2"/>
        <v>162295.41826082021</v>
      </c>
      <c r="G102" s="10">
        <f>reform_curr!H99/1000</f>
        <v>17384.216441392298</v>
      </c>
      <c r="H102" s="10">
        <f>reform_curr!I99/1000</f>
        <v>13733.5310343439</v>
      </c>
      <c r="I102" s="10">
        <f>reform_curr!J99/1000</f>
        <v>31117.747504891999</v>
      </c>
      <c r="K102" s="10">
        <f>reform_new4!J99/1000</f>
        <v>16008.5899511971</v>
      </c>
      <c r="L102" s="10">
        <f>reform_new4!K99/1000</f>
        <v>12646.7860818104</v>
      </c>
      <c r="M102" s="10">
        <f>reform_new4!L99/1000</f>
        <v>28655.3759789494</v>
      </c>
      <c r="O102" s="10">
        <f t="shared" si="3"/>
        <v>2462.371525942599</v>
      </c>
    </row>
    <row r="103" spans="1:15" ht="20" customHeight="1">
      <c r="A103" s="5">
        <f>reform_curr!A100</f>
        <v>152</v>
      </c>
      <c r="B103" s="5" t="str">
        <f>reform_curr!B100</f>
        <v>Herrliberg</v>
      </c>
      <c r="C103" s="10">
        <f>reform_curr!G100/1000</f>
        <v>8400240.3366088197</v>
      </c>
      <c r="D103" s="10">
        <f>reform_new4!I100/1000</f>
        <v>8592605.5190732405</v>
      </c>
      <c r="E103" s="10">
        <f t="shared" si="2"/>
        <v>192365.1824644208</v>
      </c>
      <c r="G103" s="10">
        <f>reform_curr!H100/1000</f>
        <v>20560.627351773299</v>
      </c>
      <c r="H103" s="10">
        <f>reform_curr!I100/1000</f>
        <v>16037.289209750601</v>
      </c>
      <c r="I103" s="10">
        <f>reform_curr!J100/1000</f>
        <v>36597.916639810501</v>
      </c>
      <c r="K103" s="10">
        <f>reform_new4!J100/1000</f>
        <v>18916.928946949003</v>
      </c>
      <c r="L103" s="10">
        <f>reform_new4!K100/1000</f>
        <v>14755.2045833588</v>
      </c>
      <c r="M103" s="10">
        <f>reform_new4!L100/1000</f>
        <v>33672.133874758103</v>
      </c>
      <c r="O103" s="10">
        <f t="shared" si="3"/>
        <v>2925.7827650523977</v>
      </c>
    </row>
    <row r="104" spans="1:15" ht="20" customHeight="1">
      <c r="A104" s="5">
        <f>reform_curr!A101</f>
        <v>153</v>
      </c>
      <c r="B104" s="5" t="str">
        <f>reform_curr!B101</f>
        <v>Hombrechtikon</v>
      </c>
      <c r="C104" s="10">
        <f>reform_curr!G101/1000</f>
        <v>2417702.5756166303</v>
      </c>
      <c r="D104" s="10">
        <f>reform_new4!I101/1000</f>
        <v>2488557.4240732398</v>
      </c>
      <c r="E104" s="10">
        <f t="shared" si="2"/>
        <v>70854.848456609529</v>
      </c>
      <c r="G104" s="10">
        <f>reform_curr!H101/1000</f>
        <v>4040.84481692896</v>
      </c>
      <c r="H104" s="10">
        <f>reform_curr!I101/1000</f>
        <v>4808.60535072934</v>
      </c>
      <c r="I104" s="10">
        <f>reform_curr!J101/1000</f>
        <v>8849.4501565621504</v>
      </c>
      <c r="K104" s="10">
        <f>reform_new4!J101/1000</f>
        <v>3583.5665603950897</v>
      </c>
      <c r="L104" s="10">
        <f>reform_new4!K101/1000</f>
        <v>4264.4442158864595</v>
      </c>
      <c r="M104" s="10">
        <f>reform_new4!L101/1000</f>
        <v>7848.0107764219501</v>
      </c>
      <c r="O104" s="10">
        <f t="shared" si="3"/>
        <v>1001.4393801402002</v>
      </c>
    </row>
    <row r="105" spans="1:15" ht="20" customHeight="1">
      <c r="A105" s="5">
        <f>reform_curr!A102</f>
        <v>154</v>
      </c>
      <c r="B105" s="5" t="str">
        <f>reform_curr!B102</f>
        <v>Küsnacht (ZH)</v>
      </c>
      <c r="C105" s="10">
        <f>reform_curr!G102/1000</f>
        <v>26907827.6957273</v>
      </c>
      <c r="D105" s="10">
        <f>reform_new4!I102/1000</f>
        <v>27516599.810968202</v>
      </c>
      <c r="E105" s="10">
        <f t="shared" si="2"/>
        <v>608772.11524090171</v>
      </c>
      <c r="G105" s="10">
        <f>reform_curr!H102/1000</f>
        <v>70856.036046601002</v>
      </c>
      <c r="H105" s="10">
        <f>reform_curr!I102/1000</f>
        <v>54559.1478322279</v>
      </c>
      <c r="I105" s="10">
        <f>reform_curr!J102/1000</f>
        <v>125415.18362985601</v>
      </c>
      <c r="K105" s="10">
        <f>reform_new4!J102/1000</f>
        <v>65641.525756285802</v>
      </c>
      <c r="L105" s="10">
        <f>reform_new4!K102/1000</f>
        <v>50543.9753008771</v>
      </c>
      <c r="M105" s="10">
        <f>reform_new4!L102/1000</f>
        <v>116185.500811765</v>
      </c>
      <c r="O105" s="10">
        <f t="shared" si="3"/>
        <v>9229.6828180910088</v>
      </c>
    </row>
    <row r="106" spans="1:15" ht="20" customHeight="1">
      <c r="A106" s="5">
        <f>reform_curr!A103</f>
        <v>155</v>
      </c>
      <c r="B106" s="5" t="str">
        <f>reform_curr!B103</f>
        <v>Männedorf</v>
      </c>
      <c r="C106" s="10">
        <f>reform_curr!G103/1000</f>
        <v>3787991.2235620297</v>
      </c>
      <c r="D106" s="10">
        <f>reform_new4!I103/1000</f>
        <v>3887552.2697792901</v>
      </c>
      <c r="E106" s="10">
        <f t="shared" si="2"/>
        <v>99561.046217260417</v>
      </c>
      <c r="G106" s="10">
        <f>reform_curr!H103/1000</f>
        <v>6041.7925087200092</v>
      </c>
      <c r="H106" s="10">
        <f>reform_curr!I103/1000</f>
        <v>5739.70288709338</v>
      </c>
      <c r="I106" s="10">
        <f>reform_curr!J103/1000</f>
        <v>11781.4953896682</v>
      </c>
      <c r="K106" s="10">
        <f>reform_new4!J103/1000</f>
        <v>5286.3089605191099</v>
      </c>
      <c r="L106" s="10">
        <f>reform_new4!K103/1000</f>
        <v>5021.9935097637599</v>
      </c>
      <c r="M106" s="10">
        <f>reform_new4!L103/1000</f>
        <v>10308.3024383504</v>
      </c>
      <c r="O106" s="10">
        <f t="shared" si="3"/>
        <v>1473.1929513178002</v>
      </c>
    </row>
    <row r="107" spans="1:15" ht="20" customHeight="1">
      <c r="A107" s="5">
        <f>reform_curr!A104</f>
        <v>156</v>
      </c>
      <c r="B107" s="5" t="str">
        <f>reform_curr!B104</f>
        <v>Meilen</v>
      </c>
      <c r="C107" s="10">
        <f>reform_curr!G104/1000</f>
        <v>12845995.4533184</v>
      </c>
      <c r="D107" s="10">
        <f>reform_new4!I104/1000</f>
        <v>13150722.115587799</v>
      </c>
      <c r="E107" s="10">
        <f t="shared" si="2"/>
        <v>304726.66226939857</v>
      </c>
      <c r="G107" s="10">
        <f>reform_curr!H104/1000</f>
        <v>30238.612792805299</v>
      </c>
      <c r="H107" s="10">
        <f>reform_curr!I104/1000</f>
        <v>25400.434308243101</v>
      </c>
      <c r="I107" s="10">
        <f>reform_curr!J104/1000</f>
        <v>55639.047147527599</v>
      </c>
      <c r="K107" s="10">
        <f>reform_new4!J104/1000</f>
        <v>27735.124245733397</v>
      </c>
      <c r="L107" s="10">
        <f>reform_new4!K104/1000</f>
        <v>23297.504163561898</v>
      </c>
      <c r="M107" s="10">
        <f>reform_new4!L104/1000</f>
        <v>51032.629352706295</v>
      </c>
      <c r="O107" s="10">
        <f t="shared" si="3"/>
        <v>4606.4177948213037</v>
      </c>
    </row>
    <row r="108" spans="1:15" ht="20" customHeight="1">
      <c r="A108" s="5">
        <f>reform_curr!A105</f>
        <v>157</v>
      </c>
      <c r="B108" s="5" t="str">
        <f>reform_curr!B105</f>
        <v>Oetwil am See</v>
      </c>
      <c r="C108" s="10">
        <f>reform_curr!G105/1000</f>
        <v>671466.17193367297</v>
      </c>
      <c r="D108" s="10">
        <f>reform_new4!I105/1000</f>
        <v>692005.88651318301</v>
      </c>
      <c r="E108" s="10">
        <f t="shared" si="2"/>
        <v>20539.714579510037</v>
      </c>
      <c r="G108" s="10">
        <f>reform_curr!H105/1000</f>
        <v>740.73858937777493</v>
      </c>
      <c r="H108" s="10">
        <f>reform_curr!I105/1000</f>
        <v>881.47892235311792</v>
      </c>
      <c r="I108" s="10">
        <f>reform_curr!J105/1000</f>
        <v>1622.2175173140101</v>
      </c>
      <c r="K108" s="10">
        <f>reform_new4!J105/1000</f>
        <v>612.36260923442194</v>
      </c>
      <c r="L108" s="10">
        <f>reform_new4!K105/1000</f>
        <v>728.71150575049194</v>
      </c>
      <c r="M108" s="10">
        <f>reform_new4!L105/1000</f>
        <v>1341.07411075134</v>
      </c>
      <c r="O108" s="10">
        <f t="shared" si="3"/>
        <v>281.14340656267018</v>
      </c>
    </row>
    <row r="109" spans="1:15" ht="20" customHeight="1">
      <c r="A109" s="5">
        <f>reform_curr!A106</f>
        <v>158</v>
      </c>
      <c r="B109" s="5" t="str">
        <f>reform_curr!B106</f>
        <v>Stäfa</v>
      </c>
      <c r="C109" s="10">
        <f>reform_curr!G106/1000</f>
        <v>6776232.3659020504</v>
      </c>
      <c r="D109" s="10">
        <f>reform_new4!I106/1000</f>
        <v>6945744.6535512693</v>
      </c>
      <c r="E109" s="10">
        <f t="shared" si="2"/>
        <v>169512.28764921892</v>
      </c>
      <c r="G109" s="10">
        <f>reform_curr!H106/1000</f>
        <v>12975.013239265401</v>
      </c>
      <c r="H109" s="10">
        <f>reform_curr!I106/1000</f>
        <v>11418.0115971836</v>
      </c>
      <c r="I109" s="10">
        <f>reform_curr!J106/1000</f>
        <v>24393.024793106899</v>
      </c>
      <c r="K109" s="10">
        <f>reform_new4!J106/1000</f>
        <v>11634.028846233201</v>
      </c>
      <c r="L109" s="10">
        <f>reform_new4!K106/1000</f>
        <v>10237.945336551598</v>
      </c>
      <c r="M109" s="10">
        <f>reform_new4!L106/1000</f>
        <v>21871.974340539797</v>
      </c>
      <c r="O109" s="10">
        <f t="shared" si="3"/>
        <v>2521.0504525671022</v>
      </c>
    </row>
    <row r="110" spans="1:15" ht="20" customHeight="1">
      <c r="A110" s="5">
        <f>reform_curr!A107</f>
        <v>159</v>
      </c>
      <c r="B110" s="5" t="str">
        <f>reform_curr!B107</f>
        <v>Uetikon am See</v>
      </c>
      <c r="C110" s="10">
        <f>reform_curr!G107/1000</f>
        <v>3133803.49842272</v>
      </c>
      <c r="D110" s="10">
        <f>reform_new4!I107/1000</f>
        <v>3210734.5139518399</v>
      </c>
      <c r="E110" s="10">
        <f t="shared" si="2"/>
        <v>76931.015529119875</v>
      </c>
      <c r="G110" s="10">
        <f>reform_curr!H107/1000</f>
        <v>6284.4797284156502</v>
      </c>
      <c r="H110" s="10">
        <f>reform_curr!I107/1000</f>
        <v>5467.49738474474</v>
      </c>
      <c r="I110" s="10">
        <f>reform_curr!J107/1000</f>
        <v>11751.977157646099</v>
      </c>
      <c r="K110" s="10">
        <f>reform_new4!J107/1000</f>
        <v>5665.4984586042801</v>
      </c>
      <c r="L110" s="10">
        <f>reform_new4!K107/1000</f>
        <v>4928.9836543778001</v>
      </c>
      <c r="M110" s="10">
        <f>reform_new4!L107/1000</f>
        <v>10594.4821069713</v>
      </c>
      <c r="O110" s="10">
        <f t="shared" si="3"/>
        <v>1157.4950506747991</v>
      </c>
    </row>
    <row r="111" spans="1:15" ht="20" customHeight="1">
      <c r="A111" s="5">
        <f>reform_curr!A108</f>
        <v>160</v>
      </c>
      <c r="B111" s="5" t="str">
        <f>reform_curr!B108</f>
        <v>Zumikon</v>
      </c>
      <c r="C111" s="10">
        <f>reform_curr!G108/1000</f>
        <v>8298461.2418146897</v>
      </c>
      <c r="D111" s="10">
        <f>reform_new4!I108/1000</f>
        <v>8495075.1211850494</v>
      </c>
      <c r="E111" s="10">
        <f t="shared" si="2"/>
        <v>196613.8793703597</v>
      </c>
      <c r="G111" s="10">
        <f>reform_curr!H108/1000</f>
        <v>21250.745408645802</v>
      </c>
      <c r="H111" s="10">
        <f>reform_curr!I108/1000</f>
        <v>18063.133539975403</v>
      </c>
      <c r="I111" s="10">
        <f>reform_curr!J108/1000</f>
        <v>39313.8791082229</v>
      </c>
      <c r="K111" s="10">
        <f>reform_new4!J108/1000</f>
        <v>19657.012234481699</v>
      </c>
      <c r="L111" s="10">
        <f>reform_new4!K108/1000</f>
        <v>16708.4604135722</v>
      </c>
      <c r="M111" s="10">
        <f>reform_new4!L108/1000</f>
        <v>36365.472557736204</v>
      </c>
      <c r="O111" s="10">
        <f t="shared" si="3"/>
        <v>2948.4065504866958</v>
      </c>
    </row>
    <row r="112" spans="1:15" ht="20" customHeight="1">
      <c r="A112" s="5">
        <f>reform_curr!A109</f>
        <v>161</v>
      </c>
      <c r="B112" s="5" t="str">
        <f>reform_curr!B109</f>
        <v>Zollikon</v>
      </c>
      <c r="C112" s="10">
        <f>reform_curr!G109/1000</f>
        <v>16660041.160995599</v>
      </c>
      <c r="D112" s="10">
        <f>reform_new4!I109/1000</f>
        <v>17056048.301941801</v>
      </c>
      <c r="E112" s="10">
        <f t="shared" si="2"/>
        <v>396007.14094620198</v>
      </c>
      <c r="G112" s="10">
        <f>reform_curr!H109/1000</f>
        <v>41322.505149511599</v>
      </c>
      <c r="H112" s="10">
        <f>reform_curr!I109/1000</f>
        <v>35124.129267820201</v>
      </c>
      <c r="I112" s="10">
        <f>reform_curr!J109/1000</f>
        <v>76446.634358932904</v>
      </c>
      <c r="K112" s="10">
        <f>reform_new4!J109/1000</f>
        <v>38105.305966755303</v>
      </c>
      <c r="L112" s="10">
        <f>reform_new4!K109/1000</f>
        <v>32389.510175666299</v>
      </c>
      <c r="M112" s="10">
        <f>reform_new4!L109/1000</f>
        <v>70494.816015199089</v>
      </c>
      <c r="O112" s="10">
        <f t="shared" si="3"/>
        <v>5951.8183437338157</v>
      </c>
    </row>
    <row r="113" spans="1:15" ht="20" customHeight="1">
      <c r="A113" s="5">
        <f>reform_curr!A110</f>
        <v>172</v>
      </c>
      <c r="B113" s="5" t="str">
        <f>reform_curr!B110</f>
        <v>Fehraltorf</v>
      </c>
      <c r="C113" s="10">
        <f>reform_curr!G110/1000</f>
        <v>1263189.3226315801</v>
      </c>
      <c r="D113" s="10">
        <f>reform_new4!I110/1000</f>
        <v>1299194.13791015</v>
      </c>
      <c r="E113" s="10">
        <f t="shared" si="2"/>
        <v>36004.815278569935</v>
      </c>
      <c r="G113" s="10">
        <f>reform_curr!H110/1000</f>
        <v>1477.7433377943</v>
      </c>
      <c r="H113" s="10">
        <f>reform_curr!I110/1000</f>
        <v>1581.1853636437602</v>
      </c>
      <c r="I113" s="10">
        <f>reform_curr!J110/1000</f>
        <v>3058.9287054514803</v>
      </c>
      <c r="K113" s="10">
        <f>reform_new4!J110/1000</f>
        <v>1230.2269302451</v>
      </c>
      <c r="L113" s="10">
        <f>reform_new4!K110/1000</f>
        <v>1316.3428077517401</v>
      </c>
      <c r="M113" s="10">
        <f>reform_new4!L110/1000</f>
        <v>2546.5697464642903</v>
      </c>
      <c r="O113" s="10">
        <f t="shared" si="3"/>
        <v>512.35895898718991</v>
      </c>
    </row>
    <row r="114" spans="1:15" ht="20" customHeight="1">
      <c r="A114" s="5">
        <f>reform_curr!A111</f>
        <v>173</v>
      </c>
      <c r="B114" s="5" t="str">
        <f>reform_curr!B111</f>
        <v>Hittnau</v>
      </c>
      <c r="C114" s="10">
        <f>reform_curr!G111/1000</f>
        <v>665728.37682226393</v>
      </c>
      <c r="D114" s="10">
        <f>reform_new4!I111/1000</f>
        <v>685461.21301953099</v>
      </c>
      <c r="E114" s="10">
        <f t="shared" si="2"/>
        <v>19732.836197267054</v>
      </c>
      <c r="G114" s="10">
        <f>reform_curr!H111/1000</f>
        <v>711.49142594737498</v>
      </c>
      <c r="H114" s="10">
        <f>reform_curr!I111/1000</f>
        <v>825.33005351111194</v>
      </c>
      <c r="I114" s="10">
        <f>reform_curr!J111/1000</f>
        <v>1536.82148196819</v>
      </c>
      <c r="K114" s="10">
        <f>reform_new4!J111/1000</f>
        <v>582.2825268764941</v>
      </c>
      <c r="L114" s="10">
        <f>reform_new4!K111/1000</f>
        <v>675.44773118236606</v>
      </c>
      <c r="M114" s="10">
        <f>reform_new4!L111/1000</f>
        <v>1257.7302600656899</v>
      </c>
      <c r="O114" s="10">
        <f t="shared" si="3"/>
        <v>279.09122190250014</v>
      </c>
    </row>
    <row r="115" spans="1:15" ht="20" customHeight="1">
      <c r="A115" s="5">
        <f>reform_curr!A112</f>
        <v>176</v>
      </c>
      <c r="B115" s="5" t="str">
        <f>reform_curr!B112</f>
        <v>Lindau</v>
      </c>
      <c r="C115" s="10">
        <f>reform_curr!G112/1000</f>
        <v>1192096.3220453898</v>
      </c>
      <c r="D115" s="10">
        <f>reform_new4!I112/1000</f>
        <v>1226057.2055219701</v>
      </c>
      <c r="E115" s="10">
        <f t="shared" si="2"/>
        <v>33960.88347658026</v>
      </c>
      <c r="G115" s="10">
        <f>reform_curr!H112/1000</f>
        <v>1560.2098350405099</v>
      </c>
      <c r="H115" s="10">
        <f>reform_curr!I112/1000</f>
        <v>1685.0266308908099</v>
      </c>
      <c r="I115" s="10">
        <f>reform_curr!J112/1000</f>
        <v>3245.2364782862596</v>
      </c>
      <c r="K115" s="10">
        <f>reform_new4!J112/1000</f>
        <v>1328.2026837138699</v>
      </c>
      <c r="L115" s="10">
        <f>reform_new4!K112/1000</f>
        <v>1434.4588993817199</v>
      </c>
      <c r="M115" s="10">
        <f>reform_new4!L112/1000</f>
        <v>2762.6615991874701</v>
      </c>
      <c r="O115" s="10">
        <f t="shared" si="3"/>
        <v>482.57487909878955</v>
      </c>
    </row>
    <row r="116" spans="1:15" ht="20" customHeight="1">
      <c r="A116" s="5">
        <f>reform_curr!A113</f>
        <v>177</v>
      </c>
      <c r="B116" s="5" t="str">
        <f>reform_curr!B113</f>
        <v>Pfäffikon</v>
      </c>
      <c r="C116" s="10">
        <f>reform_curr!G113/1000</f>
        <v>2831545.1702854801</v>
      </c>
      <c r="D116" s="10">
        <f>reform_new4!I113/1000</f>
        <v>2911586.5168751203</v>
      </c>
      <c r="E116" s="10">
        <f t="shared" si="2"/>
        <v>80041.346589640249</v>
      </c>
      <c r="G116" s="10">
        <f>reform_curr!H113/1000</f>
        <v>3940.0491225411797</v>
      </c>
      <c r="H116" s="10">
        <f>reform_curr!I113/1000</f>
        <v>4334.0540289590599</v>
      </c>
      <c r="I116" s="10">
        <f>reform_curr!J113/1000</f>
        <v>8274.10310802194</v>
      </c>
      <c r="K116" s="10">
        <f>reform_new4!J113/1000</f>
        <v>3389.53350766941</v>
      </c>
      <c r="L116" s="10">
        <f>reform_new4!K113/1000</f>
        <v>3728.4868704718797</v>
      </c>
      <c r="M116" s="10">
        <f>reform_new4!L113/1000</f>
        <v>7118.0203499382797</v>
      </c>
      <c r="O116" s="10">
        <f t="shared" si="3"/>
        <v>1156.0827580836603</v>
      </c>
    </row>
    <row r="117" spans="1:15" ht="20" customHeight="1">
      <c r="A117" s="5">
        <f>reform_curr!A114</f>
        <v>178</v>
      </c>
      <c r="B117" s="5" t="str">
        <f>reform_curr!B114</f>
        <v>Russikon</v>
      </c>
      <c r="C117" s="10">
        <f>reform_curr!G114/1000</f>
        <v>1179535.9163144701</v>
      </c>
      <c r="D117" s="10">
        <f>reform_new4!I114/1000</f>
        <v>1214337.51091479</v>
      </c>
      <c r="E117" s="10">
        <f t="shared" si="2"/>
        <v>34801.594600319862</v>
      </c>
      <c r="G117" s="10">
        <f>reform_curr!H114/1000</f>
        <v>1540.0980071603599</v>
      </c>
      <c r="H117" s="10">
        <f>reform_curr!I114/1000</f>
        <v>1740.31075510242</v>
      </c>
      <c r="I117" s="10">
        <f>reform_curr!J114/1000</f>
        <v>3280.4087709220603</v>
      </c>
      <c r="K117" s="10">
        <f>reform_new4!J114/1000</f>
        <v>1305.1821102579299</v>
      </c>
      <c r="L117" s="10">
        <f>reform_new4!K114/1000</f>
        <v>1474.85578673226</v>
      </c>
      <c r="M117" s="10">
        <f>reform_new4!L114/1000</f>
        <v>2780.0379094458503</v>
      </c>
      <c r="O117" s="10">
        <f t="shared" si="3"/>
        <v>500.37086147620994</v>
      </c>
    </row>
    <row r="118" spans="1:15" ht="20" customHeight="1">
      <c r="A118" s="5">
        <f>reform_curr!A115</f>
        <v>180</v>
      </c>
      <c r="B118" s="5" t="str">
        <f>reform_curr!B115</f>
        <v>Weisslingen</v>
      </c>
      <c r="C118" s="10">
        <f>reform_curr!G115/1000</f>
        <v>920211.24041075597</v>
      </c>
      <c r="D118" s="10">
        <f>reform_new4!I115/1000</f>
        <v>945640.81366796803</v>
      </c>
      <c r="E118" s="10">
        <f t="shared" si="2"/>
        <v>25429.573257212061</v>
      </c>
      <c r="G118" s="10">
        <f>reform_curr!H115/1000</f>
        <v>1332.46380498242</v>
      </c>
      <c r="H118" s="10">
        <f>reform_curr!I115/1000</f>
        <v>1412.41163441348</v>
      </c>
      <c r="I118" s="10">
        <f>reform_curr!J115/1000</f>
        <v>2744.8754498538901</v>
      </c>
      <c r="K118" s="10">
        <f>reform_new4!J115/1000</f>
        <v>1152.0837848809101</v>
      </c>
      <c r="L118" s="10">
        <f>reform_new4!K115/1000</f>
        <v>1221.20881293617</v>
      </c>
      <c r="M118" s="10">
        <f>reform_new4!L115/1000</f>
        <v>2373.2926068618599</v>
      </c>
      <c r="O118" s="10">
        <f t="shared" si="3"/>
        <v>371.58284299203024</v>
      </c>
    </row>
    <row r="119" spans="1:15" ht="20" customHeight="1">
      <c r="A119" s="5">
        <f>reform_curr!A116</f>
        <v>181</v>
      </c>
      <c r="B119" s="5" t="str">
        <f>reform_curr!B116</f>
        <v>Wila</v>
      </c>
      <c r="C119" s="10">
        <f>reform_curr!G116/1000</f>
        <v>345416.58379014896</v>
      </c>
      <c r="D119" s="10">
        <f>reform_new4!I116/1000</f>
        <v>356165.00477734295</v>
      </c>
      <c r="E119" s="10">
        <f t="shared" si="2"/>
        <v>10748.420987193997</v>
      </c>
      <c r="G119" s="10">
        <f>reform_curr!H116/1000</f>
        <v>355.53751962164</v>
      </c>
      <c r="H119" s="10">
        <f>reform_curr!I116/1000</f>
        <v>462.198776132673</v>
      </c>
      <c r="I119" s="10">
        <f>reform_curr!J116/1000</f>
        <v>817.73629640257298</v>
      </c>
      <c r="K119" s="10">
        <f>reform_new4!J116/1000</f>
        <v>289.05667665504598</v>
      </c>
      <c r="L119" s="10">
        <f>reform_new4!K116/1000</f>
        <v>375.77367763093105</v>
      </c>
      <c r="M119" s="10">
        <f>reform_new4!L116/1000</f>
        <v>664.83035190865394</v>
      </c>
      <c r="O119" s="10">
        <f t="shared" si="3"/>
        <v>152.90594449391904</v>
      </c>
    </row>
    <row r="120" spans="1:15" ht="20" customHeight="1">
      <c r="A120" s="5">
        <f>reform_curr!A117</f>
        <v>182</v>
      </c>
      <c r="B120" s="5" t="str">
        <f>reform_curr!B117</f>
        <v>Wildberg</v>
      </c>
      <c r="C120" s="10">
        <f>reform_curr!G117/1000</f>
        <v>191501</v>
      </c>
      <c r="D120" s="10">
        <f>reform_new4!I117/1000</f>
        <v>197561.712929687</v>
      </c>
      <c r="E120" s="10">
        <f t="shared" si="2"/>
        <v>6060.7129296869971</v>
      </c>
      <c r="G120" s="10">
        <f>reform_curr!H117/1000</f>
        <v>185.85387796306603</v>
      </c>
      <c r="H120" s="10">
        <f>reform_curr!I117/1000</f>
        <v>236.03442390942502</v>
      </c>
      <c r="I120" s="10">
        <f>reform_curr!J117/1000</f>
        <v>421.88829949665001</v>
      </c>
      <c r="K120" s="10">
        <f>reform_new4!J117/1000</f>
        <v>148.63728271162501</v>
      </c>
      <c r="L120" s="10">
        <f>reform_new4!K117/1000</f>
        <v>188.769348872959</v>
      </c>
      <c r="M120" s="10">
        <f>reform_new4!L117/1000</f>
        <v>337.40662871289203</v>
      </c>
      <c r="O120" s="10">
        <f t="shared" si="3"/>
        <v>84.481670783757977</v>
      </c>
    </row>
    <row r="121" spans="1:15" ht="20" customHeight="1">
      <c r="A121" s="5">
        <f>reform_curr!A118</f>
        <v>191</v>
      </c>
      <c r="B121" s="5" t="str">
        <f>reform_curr!B118</f>
        <v>Dübendorf</v>
      </c>
      <c r="C121" s="10">
        <f>reform_curr!G118/1000</f>
        <v>4972334.3074468803</v>
      </c>
      <c r="D121" s="10">
        <f>reform_new4!I118/1000</f>
        <v>5103747.9740786105</v>
      </c>
      <c r="E121" s="10">
        <f t="shared" si="2"/>
        <v>131413.66663173027</v>
      </c>
      <c r="G121" s="10">
        <f>reform_curr!H118/1000</f>
        <v>7040.4638160519598</v>
      </c>
      <c r="H121" s="10">
        <f>reform_curr!I118/1000</f>
        <v>6970.0591755793703</v>
      </c>
      <c r="I121" s="10">
        <f>reform_curr!J118/1000</f>
        <v>14010.5230246132</v>
      </c>
      <c r="K121" s="10">
        <f>reform_new4!J118/1000</f>
        <v>6079.2044095494493</v>
      </c>
      <c r="L121" s="10">
        <f>reform_new4!K118/1000</f>
        <v>6018.4123580107907</v>
      </c>
      <c r="M121" s="10">
        <f>reform_new4!L118/1000</f>
        <v>12097.616795104799</v>
      </c>
      <c r="O121" s="10">
        <f t="shared" si="3"/>
        <v>1912.9062295084004</v>
      </c>
    </row>
    <row r="122" spans="1:15" ht="20" customHeight="1">
      <c r="A122" s="5">
        <f>reform_curr!A119</f>
        <v>192</v>
      </c>
      <c r="B122" s="5" t="str">
        <f>reform_curr!B119</f>
        <v>Egg</v>
      </c>
      <c r="C122" s="10">
        <f>reform_curr!G119/1000</f>
        <v>2766237.2088955799</v>
      </c>
      <c r="D122" s="10">
        <f>reform_new4!I119/1000</f>
        <v>2838641.7171840803</v>
      </c>
      <c r="E122" s="10">
        <f t="shared" si="2"/>
        <v>72404.508288500365</v>
      </c>
      <c r="G122" s="10">
        <f>reform_curr!H119/1000</f>
        <v>4528.1428211657394</v>
      </c>
      <c r="H122" s="10">
        <f>reform_curr!I119/1000</f>
        <v>4437.5799751490295</v>
      </c>
      <c r="I122" s="10">
        <f>reform_curr!J119/1000</f>
        <v>8965.7228098585601</v>
      </c>
      <c r="K122" s="10">
        <f>reform_new4!J119/1000</f>
        <v>3983.45401180306</v>
      </c>
      <c r="L122" s="10">
        <f>reform_new4!K119/1000</f>
        <v>3903.7849380396897</v>
      </c>
      <c r="M122" s="10">
        <f>reform_new4!L119/1000</f>
        <v>7887.2389230679801</v>
      </c>
      <c r="O122" s="10">
        <f t="shared" si="3"/>
        <v>1078.4838867905801</v>
      </c>
    </row>
    <row r="123" spans="1:15" ht="20" customHeight="1">
      <c r="A123" s="5">
        <f>reform_curr!A120</f>
        <v>193</v>
      </c>
      <c r="B123" s="5" t="str">
        <f>reform_curr!B120</f>
        <v>Fällanden</v>
      </c>
      <c r="C123" s="10">
        <f>reform_curr!G120/1000</f>
        <v>2201112.5730239903</v>
      </c>
      <c r="D123" s="10">
        <f>reform_new4!I120/1000</f>
        <v>2260751.6958320299</v>
      </c>
      <c r="E123" s="10">
        <f t="shared" si="2"/>
        <v>59639.122808039654</v>
      </c>
      <c r="G123" s="10">
        <f>reform_curr!H120/1000</f>
        <v>3347.4066545015698</v>
      </c>
      <c r="H123" s="10">
        <f>reform_curr!I120/1000</f>
        <v>3447.8288588427999</v>
      </c>
      <c r="I123" s="10">
        <f>reform_curr!J120/1000</f>
        <v>6795.23550132128</v>
      </c>
      <c r="K123" s="10">
        <f>reform_new4!J120/1000</f>
        <v>2917.2008980280798</v>
      </c>
      <c r="L123" s="10">
        <f>reform_new4!K120/1000</f>
        <v>3004.7169262355396</v>
      </c>
      <c r="M123" s="10">
        <f>reform_new4!L120/1000</f>
        <v>5921.9178345550999</v>
      </c>
      <c r="O123" s="10">
        <f t="shared" si="3"/>
        <v>873.31766676618008</v>
      </c>
    </row>
    <row r="124" spans="1:15" ht="20" customHeight="1">
      <c r="A124" s="5">
        <f>reform_curr!A121</f>
        <v>194</v>
      </c>
      <c r="B124" s="5" t="str">
        <f>reform_curr!B121</f>
        <v>Greifensee</v>
      </c>
      <c r="C124" s="10">
        <f>reform_curr!G121/1000</f>
        <v>1466999.37331324</v>
      </c>
      <c r="D124" s="10">
        <f>reform_new4!I121/1000</f>
        <v>1504821.7921108401</v>
      </c>
      <c r="E124" s="10">
        <f t="shared" si="2"/>
        <v>37822.418797600083</v>
      </c>
      <c r="G124" s="10">
        <f>reform_curr!H121/1000</f>
        <v>2370.9486000828902</v>
      </c>
      <c r="H124" s="10">
        <f>reform_curr!I121/1000</f>
        <v>2228.6916764655602</v>
      </c>
      <c r="I124" s="10">
        <f>reform_curr!J121/1000</f>
        <v>4599.6402894049697</v>
      </c>
      <c r="K124" s="10">
        <f>reform_new4!J121/1000</f>
        <v>2085.0637642772199</v>
      </c>
      <c r="L124" s="10">
        <f>reform_new4!K121/1000</f>
        <v>1959.9599471423501</v>
      </c>
      <c r="M124" s="10">
        <f>reform_new4!L121/1000</f>
        <v>4045.0237154507304</v>
      </c>
      <c r="O124" s="10">
        <f t="shared" si="3"/>
        <v>554.61657395423936</v>
      </c>
    </row>
    <row r="125" spans="1:15" ht="20" customHeight="1">
      <c r="A125" s="5">
        <f>reform_curr!A122</f>
        <v>195</v>
      </c>
      <c r="B125" s="5" t="str">
        <f>reform_curr!B122</f>
        <v>Maur</v>
      </c>
      <c r="C125" s="10">
        <f>reform_curr!G122/1000</f>
        <v>5361112.0416433802</v>
      </c>
      <c r="D125" s="10">
        <f>reform_new4!I122/1000</f>
        <v>5492619.6496245703</v>
      </c>
      <c r="E125" s="10">
        <f t="shared" si="2"/>
        <v>131507.60798119009</v>
      </c>
      <c r="G125" s="10">
        <f>reform_curr!H122/1000</f>
        <v>10657.286019633601</v>
      </c>
      <c r="H125" s="10">
        <f>reform_curr!I122/1000</f>
        <v>9271.8388310787304</v>
      </c>
      <c r="I125" s="10">
        <f>reform_curr!J122/1000</f>
        <v>19929.124879130901</v>
      </c>
      <c r="K125" s="10">
        <f>reform_new4!J122/1000</f>
        <v>9590.50397501935</v>
      </c>
      <c r="L125" s="10">
        <f>reform_new4!K122/1000</f>
        <v>8343.7384162337403</v>
      </c>
      <c r="M125" s="10">
        <f>reform_new4!L122/1000</f>
        <v>17934.2423109669</v>
      </c>
      <c r="O125" s="10">
        <f t="shared" si="3"/>
        <v>1994.882568164001</v>
      </c>
    </row>
    <row r="126" spans="1:15" ht="20" customHeight="1">
      <c r="A126" s="5">
        <f>reform_curr!A123</f>
        <v>196</v>
      </c>
      <c r="B126" s="5" t="str">
        <f>reform_curr!B123</f>
        <v>Mönchaltorf</v>
      </c>
      <c r="C126" s="10">
        <f>reform_curr!G123/1000</f>
        <v>806269.17200000002</v>
      </c>
      <c r="D126" s="10">
        <f>reform_new4!I123/1000</f>
        <v>828990.38993347099</v>
      </c>
      <c r="E126" s="10">
        <f t="shared" si="2"/>
        <v>22721.217933470965</v>
      </c>
      <c r="G126" s="10">
        <f>reform_curr!H123/1000</f>
        <v>961.870385434985</v>
      </c>
      <c r="H126" s="10">
        <f>reform_curr!I123/1000</f>
        <v>1067.6761286874701</v>
      </c>
      <c r="I126" s="10">
        <f>reform_curr!J123/1000</f>
        <v>2029.5465126490499</v>
      </c>
      <c r="K126" s="10">
        <f>reform_new4!J123/1000</f>
        <v>801.73035751669102</v>
      </c>
      <c r="L126" s="10">
        <f>reform_new4!K123/1000</f>
        <v>889.92069543810896</v>
      </c>
      <c r="M126" s="10">
        <f>reform_new4!L123/1000</f>
        <v>1691.6510585358201</v>
      </c>
      <c r="O126" s="10">
        <f t="shared" si="3"/>
        <v>337.89545411322979</v>
      </c>
    </row>
    <row r="127" spans="1:15" ht="20" customHeight="1">
      <c r="A127" s="5">
        <f>reform_curr!A124</f>
        <v>197</v>
      </c>
      <c r="B127" s="5" t="str">
        <f>reform_curr!B124</f>
        <v>Schwerzenbach</v>
      </c>
      <c r="C127" s="10">
        <f>reform_curr!G124/1000</f>
        <v>1052160.0959999999</v>
      </c>
      <c r="D127" s="10">
        <f>reform_new4!I124/1000</f>
        <v>1081513.7849848599</v>
      </c>
      <c r="E127" s="10">
        <f t="shared" si="2"/>
        <v>29353.688984859968</v>
      </c>
      <c r="G127" s="10">
        <f>reform_curr!H124/1000</f>
        <v>1389.9883170718599</v>
      </c>
      <c r="H127" s="10">
        <f>reform_curr!I124/1000</f>
        <v>1376.0884374100101</v>
      </c>
      <c r="I127" s="10">
        <f>reform_curr!J124/1000</f>
        <v>2766.0767673534601</v>
      </c>
      <c r="K127" s="10">
        <f>reform_new4!J124/1000</f>
        <v>1185.0367261958399</v>
      </c>
      <c r="L127" s="10">
        <f>reform_new4!K124/1000</f>
        <v>1173.1863592487</v>
      </c>
      <c r="M127" s="10">
        <f>reform_new4!L124/1000</f>
        <v>2358.2230714870902</v>
      </c>
      <c r="O127" s="10">
        <f t="shared" si="3"/>
        <v>407.85369586636989</v>
      </c>
    </row>
    <row r="128" spans="1:15" ht="20" customHeight="1">
      <c r="A128" s="5">
        <f>reform_curr!A125</f>
        <v>198</v>
      </c>
      <c r="B128" s="5" t="str">
        <f>reform_curr!B125</f>
        <v>Uster</v>
      </c>
      <c r="C128" s="10">
        <f>reform_curr!G125/1000</f>
        <v>7038721.7128975606</v>
      </c>
      <c r="D128" s="10">
        <f>reform_new4!I125/1000</f>
        <v>7235900.7960979007</v>
      </c>
      <c r="E128" s="10">
        <f t="shared" si="2"/>
        <v>197179.08320034016</v>
      </c>
      <c r="G128" s="10">
        <f>reform_curr!H125/1000</f>
        <v>9162.7850557513284</v>
      </c>
      <c r="H128" s="10">
        <f>reform_curr!I125/1000</f>
        <v>9804.1799904600903</v>
      </c>
      <c r="I128" s="10">
        <f>reform_curr!J125/1000</f>
        <v>18966.9650021587</v>
      </c>
      <c r="K128" s="10">
        <f>reform_new4!J125/1000</f>
        <v>7792.8459167067294</v>
      </c>
      <c r="L128" s="10">
        <f>reform_new4!K125/1000</f>
        <v>8338.3451293151611</v>
      </c>
      <c r="M128" s="10">
        <f>reform_new4!L125/1000</f>
        <v>16131.191017336801</v>
      </c>
      <c r="O128" s="10">
        <f t="shared" si="3"/>
        <v>2835.7739848218989</v>
      </c>
    </row>
    <row r="129" spans="1:15" ht="20" customHeight="1">
      <c r="A129" s="5">
        <f>reform_curr!A126</f>
        <v>199</v>
      </c>
      <c r="B129" s="5" t="str">
        <f>reform_curr!B126</f>
        <v>Volketswil</v>
      </c>
      <c r="C129" s="10">
        <f>reform_curr!G126/1000</f>
        <v>3506930.5556220696</v>
      </c>
      <c r="D129" s="10">
        <f>reform_new4!I126/1000</f>
        <v>3602798.7835017</v>
      </c>
      <c r="E129" s="10">
        <f t="shared" si="2"/>
        <v>95868.227879630402</v>
      </c>
      <c r="G129" s="10">
        <f>reform_curr!H126/1000</f>
        <v>4818.8872187367206</v>
      </c>
      <c r="H129" s="10">
        <f>reform_curr!I126/1000</f>
        <v>4963.4538499656901</v>
      </c>
      <c r="I129" s="10">
        <f>reform_curr!J126/1000</f>
        <v>9782.3410435889309</v>
      </c>
      <c r="K129" s="10">
        <f>reform_new4!J126/1000</f>
        <v>4143.2009359519298</v>
      </c>
      <c r="L129" s="10">
        <f>reform_new4!K126/1000</f>
        <v>4267.4969717291096</v>
      </c>
      <c r="M129" s="10">
        <f>reform_new4!L126/1000</f>
        <v>8410.69794281135</v>
      </c>
      <c r="O129" s="10">
        <f t="shared" si="3"/>
        <v>1371.6431007775809</v>
      </c>
    </row>
    <row r="130" spans="1:15" ht="20" customHeight="1">
      <c r="A130" s="5">
        <f>reform_curr!A127</f>
        <v>200</v>
      </c>
      <c r="B130" s="5" t="str">
        <f>reform_curr!B127</f>
        <v>Wangen-Brüttisellen</v>
      </c>
      <c r="C130" s="10">
        <f>reform_curr!G127/1000</f>
        <v>1677234.5630147799</v>
      </c>
      <c r="D130" s="10">
        <f>reform_new4!I127/1000</f>
        <v>1721758.9397048298</v>
      </c>
      <c r="E130" s="10">
        <f t="shared" si="2"/>
        <v>44524.376690049889</v>
      </c>
      <c r="G130" s="10">
        <f>reform_curr!H127/1000</f>
        <v>2544.3134455890199</v>
      </c>
      <c r="H130" s="10">
        <f>reform_curr!I127/1000</f>
        <v>2493.42717147953</v>
      </c>
      <c r="I130" s="10">
        <f>reform_curr!J127/1000</f>
        <v>5037.7406121122804</v>
      </c>
      <c r="K130" s="10">
        <f>reform_new4!J127/1000</f>
        <v>2218.4042009272703</v>
      </c>
      <c r="L130" s="10">
        <f>reform_new4!K127/1000</f>
        <v>2174.0361190825597</v>
      </c>
      <c r="M130" s="10">
        <f>reform_new4!L127/1000</f>
        <v>4392.44035533848</v>
      </c>
      <c r="O130" s="10">
        <f t="shared" si="3"/>
        <v>645.30025677380036</v>
      </c>
    </row>
    <row r="131" spans="1:15" ht="20" customHeight="1">
      <c r="A131" s="5">
        <f>reform_curr!A128</f>
        <v>211</v>
      </c>
      <c r="B131" s="5" t="str">
        <f>reform_curr!B128</f>
        <v>Altikon</v>
      </c>
      <c r="C131" s="10">
        <f>reform_curr!G128/1000</f>
        <v>125066.583</v>
      </c>
      <c r="D131" s="10">
        <f>reform_new4!I128/1000</f>
        <v>128920.97291406199</v>
      </c>
      <c r="E131" s="10">
        <f t="shared" si="2"/>
        <v>3854.3899140619906</v>
      </c>
      <c r="G131" s="10">
        <f>reform_curr!H128/1000</f>
        <v>109.269628695726</v>
      </c>
      <c r="H131" s="10">
        <f>reform_curr!I128/1000</f>
        <v>124.567376317799</v>
      </c>
      <c r="I131" s="10">
        <f>reform_curr!J128/1000</f>
        <v>233.83700430655401</v>
      </c>
      <c r="K131" s="10">
        <f>reform_new4!J128/1000</f>
        <v>84.638156472802109</v>
      </c>
      <c r="L131" s="10">
        <f>reform_new4!K128/1000</f>
        <v>96.487499233722602</v>
      </c>
      <c r="M131" s="10">
        <f>reform_new4!L128/1000</f>
        <v>181.12565567207298</v>
      </c>
      <c r="O131" s="10">
        <f t="shared" si="3"/>
        <v>52.711348634481027</v>
      </c>
    </row>
    <row r="132" spans="1:15" ht="20" customHeight="1">
      <c r="A132" s="5">
        <f>reform_curr!A129</f>
        <v>213</v>
      </c>
      <c r="B132" s="5" t="str">
        <f>reform_curr!B129</f>
        <v>Brütten</v>
      </c>
      <c r="C132" s="10">
        <f>reform_curr!G129/1000</f>
        <v>803469.25700447196</v>
      </c>
      <c r="D132" s="10">
        <f>reform_new4!I129/1000</f>
        <v>823370.77312207001</v>
      </c>
      <c r="E132" s="10">
        <f t="shared" si="2"/>
        <v>19901.516117598047</v>
      </c>
      <c r="G132" s="10">
        <f>reform_curr!H129/1000</f>
        <v>1305.3226422798</v>
      </c>
      <c r="H132" s="10">
        <f>reform_curr!I129/1000</f>
        <v>1161.7371526983302</v>
      </c>
      <c r="I132" s="10">
        <f>reform_curr!J129/1000</f>
        <v>2467.0598101072896</v>
      </c>
      <c r="K132" s="10">
        <f>reform_new4!J129/1000</f>
        <v>1142.76816510906</v>
      </c>
      <c r="L132" s="10">
        <f>reform_new4!K129/1000</f>
        <v>1017.0636680364</v>
      </c>
      <c r="M132" s="10">
        <f>reform_new4!L129/1000</f>
        <v>2159.8318225584298</v>
      </c>
      <c r="O132" s="10">
        <f t="shared" si="3"/>
        <v>307.2279875488598</v>
      </c>
    </row>
    <row r="133" spans="1:15" ht="20" customHeight="1">
      <c r="A133" s="5">
        <f>reform_curr!A130</f>
        <v>214</v>
      </c>
      <c r="B133" s="5" t="str">
        <f>reform_curr!B130</f>
        <v>Dägerlen</v>
      </c>
      <c r="C133" s="10">
        <f>reform_curr!G130/1000</f>
        <v>195314.52499999999</v>
      </c>
      <c r="D133" s="10">
        <f>reform_new4!I130/1000</f>
        <v>201267.91406420901</v>
      </c>
      <c r="E133" s="10">
        <f t="shared" si="2"/>
        <v>5953.3890642090118</v>
      </c>
      <c r="G133" s="10">
        <f>reform_curr!H130/1000</f>
        <v>164.716162620663</v>
      </c>
      <c r="H133" s="10">
        <f>reform_curr!I130/1000</f>
        <v>196.01223441678201</v>
      </c>
      <c r="I133" s="10">
        <f>reform_curr!J130/1000</f>
        <v>360.72839670181196</v>
      </c>
      <c r="K133" s="10">
        <f>reform_new4!J130/1000</f>
        <v>125.770327206715</v>
      </c>
      <c r="L133" s="10">
        <f>reform_new4!K130/1000</f>
        <v>149.66668994405799</v>
      </c>
      <c r="M133" s="10">
        <f>reform_new4!L130/1000</f>
        <v>275.43701801985503</v>
      </c>
      <c r="O133" s="10">
        <f t="shared" si="3"/>
        <v>85.291378681956928</v>
      </c>
    </row>
    <row r="134" spans="1:15" ht="20" customHeight="1">
      <c r="A134" s="5">
        <f>reform_curr!A131</f>
        <v>215</v>
      </c>
      <c r="B134" s="5" t="str">
        <f>reform_curr!B131</f>
        <v>Dättlikon</v>
      </c>
      <c r="C134" s="10">
        <f>reform_curr!G131/1000</f>
        <v>339641</v>
      </c>
      <c r="D134" s="10">
        <f>reform_new4!I131/1000</f>
        <v>349428.64368286094</v>
      </c>
      <c r="E134" s="10">
        <f t="shared" ref="E134:E166" si="4">D134-C134</f>
        <v>9787.643682860944</v>
      </c>
      <c r="G134" s="10">
        <f>reform_curr!H131/1000</f>
        <v>645.09154572483897</v>
      </c>
      <c r="H134" s="10">
        <f>reform_curr!I131/1000</f>
        <v>735.404364436626</v>
      </c>
      <c r="I134" s="10">
        <f>reform_curr!J131/1000</f>
        <v>1380.49591100883</v>
      </c>
      <c r="K134" s="10">
        <f>reform_new4!J131/1000</f>
        <v>580.47430889239899</v>
      </c>
      <c r="L134" s="10">
        <f>reform_new4!K131/1000</f>
        <v>661.74071273699406</v>
      </c>
      <c r="M134" s="10">
        <f>reform_new4!L131/1000</f>
        <v>1242.2149892262801</v>
      </c>
      <c r="O134" s="10">
        <f t="shared" ref="O134:O166" si="5">I134-M134</f>
        <v>138.28092178254997</v>
      </c>
    </row>
    <row r="135" spans="1:15" ht="20" customHeight="1">
      <c r="A135" s="5">
        <f>reform_curr!A132</f>
        <v>216</v>
      </c>
      <c r="B135" s="5" t="str">
        <f>reform_curr!B132</f>
        <v>Dinhard</v>
      </c>
      <c r="C135" s="10">
        <f>reform_curr!G132/1000</f>
        <v>459196.049</v>
      </c>
      <c r="D135" s="10">
        <f>reform_new4!I132/1000</f>
        <v>471368.997026367</v>
      </c>
      <c r="E135" s="10">
        <f t="shared" si="4"/>
        <v>12172.948026366998</v>
      </c>
      <c r="G135" s="10">
        <f>reform_curr!H132/1000</f>
        <v>627.20902793955804</v>
      </c>
      <c r="H135" s="10">
        <f>reform_curr!I132/1000</f>
        <v>545.671854687154</v>
      </c>
      <c r="I135" s="10">
        <f>reform_curr!J132/1000</f>
        <v>1172.8808813421099</v>
      </c>
      <c r="K135" s="10">
        <f>reform_new4!J132/1000</f>
        <v>534.45516038165908</v>
      </c>
      <c r="L135" s="10">
        <f>reform_new4!K132/1000</f>
        <v>464.97598569691098</v>
      </c>
      <c r="M135" s="10">
        <f>reform_new4!L132/1000</f>
        <v>999.43114445000811</v>
      </c>
      <c r="O135" s="10">
        <f t="shared" si="5"/>
        <v>173.44973689210178</v>
      </c>
    </row>
    <row r="136" spans="1:15" ht="20" customHeight="1">
      <c r="A136" s="5">
        <f>reform_curr!A133</f>
        <v>218</v>
      </c>
      <c r="B136" s="5" t="str">
        <f>reform_curr!B133</f>
        <v>Ellikon an der Thur</v>
      </c>
      <c r="C136" s="10">
        <f>reform_curr!G133/1000</f>
        <v>209919.75758623701</v>
      </c>
      <c r="D136" s="10">
        <f>reform_new4!I133/1000</f>
        <v>216262.51270312499</v>
      </c>
      <c r="E136" s="10">
        <f t="shared" si="4"/>
        <v>6342.7551168879727</v>
      </c>
      <c r="G136" s="10">
        <f>reform_curr!H133/1000</f>
        <v>256.14821388971802</v>
      </c>
      <c r="H136" s="10">
        <f>reform_curr!I133/1000</f>
        <v>304.81637432598995</v>
      </c>
      <c r="I136" s="10">
        <f>reform_curr!J133/1000</f>
        <v>560.96459119629799</v>
      </c>
      <c r="K136" s="10">
        <f>reform_new4!J133/1000</f>
        <v>215.10024351239198</v>
      </c>
      <c r="L136" s="10">
        <f>reform_new4!K133/1000</f>
        <v>255.96929097688201</v>
      </c>
      <c r="M136" s="10">
        <f>reform_new4!L133/1000</f>
        <v>471.06953792929602</v>
      </c>
      <c r="O136" s="10">
        <f t="shared" si="5"/>
        <v>89.89505326700197</v>
      </c>
    </row>
    <row r="137" spans="1:15" ht="20" customHeight="1">
      <c r="A137" s="5">
        <f>reform_curr!A134</f>
        <v>219</v>
      </c>
      <c r="B137" s="5" t="str">
        <f>reform_curr!B134</f>
        <v>Elsau</v>
      </c>
      <c r="C137" s="10">
        <f>reform_curr!G134/1000</f>
        <v>773687.83860957297</v>
      </c>
      <c r="D137" s="10">
        <f>reform_new4!I134/1000</f>
        <v>796898.85340197699</v>
      </c>
      <c r="E137" s="10">
        <f t="shared" si="4"/>
        <v>23211.014792404021</v>
      </c>
      <c r="G137" s="10">
        <f>reform_curr!H134/1000</f>
        <v>925.16303802862706</v>
      </c>
      <c r="H137" s="10">
        <f>reform_curr!I134/1000</f>
        <v>1091.69238766235</v>
      </c>
      <c r="I137" s="10">
        <f>reform_curr!J134/1000</f>
        <v>2016.8554211522298</v>
      </c>
      <c r="K137" s="10">
        <f>reform_new4!J134/1000</f>
        <v>774.404604002371</v>
      </c>
      <c r="L137" s="10">
        <f>reform_new4!K134/1000</f>
        <v>913.79743311828304</v>
      </c>
      <c r="M137" s="10">
        <f>reform_new4!L134/1000</f>
        <v>1688.2020352459201</v>
      </c>
      <c r="O137" s="10">
        <f t="shared" si="5"/>
        <v>328.65338590630972</v>
      </c>
    </row>
    <row r="138" spans="1:15" ht="20" customHeight="1">
      <c r="A138" s="5">
        <f>reform_curr!A135</f>
        <v>220</v>
      </c>
      <c r="B138" s="5" t="str">
        <f>reform_curr!B135</f>
        <v>Hagenbuch</v>
      </c>
      <c r="C138" s="10">
        <f>reform_curr!G135/1000</f>
        <v>178607.42199999999</v>
      </c>
      <c r="D138" s="10">
        <f>reform_new4!I135/1000</f>
        <v>183841.72400390601</v>
      </c>
      <c r="E138" s="10">
        <f t="shared" si="4"/>
        <v>5234.3020039060211</v>
      </c>
      <c r="G138" s="10">
        <f>reform_curr!H135/1000</f>
        <v>162.97752716153798</v>
      </c>
      <c r="H138" s="10">
        <f>reform_curr!I135/1000</f>
        <v>185.79438054180099</v>
      </c>
      <c r="I138" s="10">
        <f>reform_curr!J135/1000</f>
        <v>348.771907670855</v>
      </c>
      <c r="K138" s="10">
        <f>reform_new4!J135/1000</f>
        <v>128.08443811783101</v>
      </c>
      <c r="L138" s="10">
        <f>reform_new4!K135/1000</f>
        <v>146.016260292232</v>
      </c>
      <c r="M138" s="10">
        <f>reform_new4!L135/1000</f>
        <v>274.100697813838</v>
      </c>
      <c r="O138" s="10">
        <f t="shared" si="5"/>
        <v>74.671209857017004</v>
      </c>
    </row>
    <row r="139" spans="1:15" ht="20" customHeight="1">
      <c r="A139" s="5">
        <f>reform_curr!A136</f>
        <v>221</v>
      </c>
      <c r="B139" s="5" t="str">
        <f>reform_curr!B136</f>
        <v>Hettlingen</v>
      </c>
      <c r="C139" s="10">
        <f>reform_curr!G136/1000</f>
        <v>1092496.3807723001</v>
      </c>
      <c r="D139" s="10">
        <f>reform_new4!I136/1000</f>
        <v>1121778.3399833902</v>
      </c>
      <c r="E139" s="10">
        <f t="shared" si="4"/>
        <v>29281.959211090114</v>
      </c>
      <c r="G139" s="10">
        <f>reform_curr!H136/1000</f>
        <v>1732.9700675742299</v>
      </c>
      <c r="H139" s="10">
        <f>reform_curr!I136/1000</f>
        <v>1698.3106727894501</v>
      </c>
      <c r="I139" s="10">
        <f>reform_curr!J136/1000</f>
        <v>3431.2807291120203</v>
      </c>
      <c r="K139" s="10">
        <f>reform_new4!J136/1000</f>
        <v>1517.36659484704</v>
      </c>
      <c r="L139" s="10">
        <f>reform_new4!K136/1000</f>
        <v>1487.01926273154</v>
      </c>
      <c r="M139" s="10">
        <f>reform_new4!L136/1000</f>
        <v>3004.38587178947</v>
      </c>
      <c r="O139" s="10">
        <f t="shared" si="5"/>
        <v>426.89485732255025</v>
      </c>
    </row>
    <row r="140" spans="1:15" ht="20" customHeight="1">
      <c r="A140" s="5">
        <f>reform_curr!A137</f>
        <v>223</v>
      </c>
      <c r="B140" s="5" t="str">
        <f>reform_curr!B137</f>
        <v>Neftenbach</v>
      </c>
      <c r="C140" s="10">
        <f>reform_curr!G137/1000</f>
        <v>1473620.5760392002</v>
      </c>
      <c r="D140" s="10">
        <f>reform_new4!I137/1000</f>
        <v>1514908.7679316399</v>
      </c>
      <c r="E140" s="10">
        <f t="shared" si="4"/>
        <v>41288.191892439732</v>
      </c>
      <c r="G140" s="10">
        <f>reform_curr!H137/1000</f>
        <v>2215.1359946800399</v>
      </c>
      <c r="H140" s="10">
        <f>reform_curr!I137/1000</f>
        <v>2370.1955123912103</v>
      </c>
      <c r="I140" s="10">
        <f>reform_curr!J137/1000</f>
        <v>4585.33148923504</v>
      </c>
      <c r="K140" s="10">
        <f>reform_new4!J137/1000</f>
        <v>1928.56145430895</v>
      </c>
      <c r="L140" s="10">
        <f>reform_new4!K137/1000</f>
        <v>2063.56074125538</v>
      </c>
      <c r="M140" s="10">
        <f>reform_new4!L137/1000</f>
        <v>3992.1222410989199</v>
      </c>
      <c r="O140" s="10">
        <f t="shared" si="5"/>
        <v>593.2092481361201</v>
      </c>
    </row>
    <row r="141" spans="1:15" ht="20" customHeight="1">
      <c r="A141" s="5">
        <f>reform_curr!A138</f>
        <v>224</v>
      </c>
      <c r="B141" s="5" t="str">
        <f>reform_curr!B138</f>
        <v>Pfungen</v>
      </c>
      <c r="C141" s="10">
        <f>reform_curr!G138/1000</f>
        <v>502022.880296377</v>
      </c>
      <c r="D141" s="10">
        <f>reform_new4!I138/1000</f>
        <v>517022.81723071198</v>
      </c>
      <c r="E141" s="10">
        <f t="shared" si="4"/>
        <v>14999.936934334983</v>
      </c>
      <c r="G141" s="10">
        <f>reform_curr!H138/1000</f>
        <v>466.24587672515202</v>
      </c>
      <c r="H141" s="10">
        <f>reform_curr!I138/1000</f>
        <v>545.50767396965603</v>
      </c>
      <c r="I141" s="10">
        <f>reform_curr!J138/1000</f>
        <v>1011.75354402458</v>
      </c>
      <c r="K141" s="10">
        <f>reform_new4!J138/1000</f>
        <v>370.12825409228304</v>
      </c>
      <c r="L141" s="10">
        <f>reform_new4!K138/1000</f>
        <v>433.05005541349698</v>
      </c>
      <c r="M141" s="10">
        <f>reform_new4!L138/1000</f>
        <v>803.17831204026095</v>
      </c>
      <c r="O141" s="10">
        <f t="shared" si="5"/>
        <v>208.57523198431909</v>
      </c>
    </row>
    <row r="142" spans="1:15" ht="20" customHeight="1">
      <c r="A142" s="5">
        <f>reform_curr!A139</f>
        <v>225</v>
      </c>
      <c r="B142" s="5" t="str">
        <f>reform_curr!B139</f>
        <v>Rickenbach (ZH)</v>
      </c>
      <c r="C142" s="10">
        <f>reform_curr!G139/1000</f>
        <v>551537.37515187205</v>
      </c>
      <c r="D142" s="10">
        <f>reform_new4!I139/1000</f>
        <v>568133.445424804</v>
      </c>
      <c r="E142" s="10">
        <f t="shared" si="4"/>
        <v>16596.070272931946</v>
      </c>
      <c r="G142" s="10">
        <f>reform_curr!H139/1000</f>
        <v>564.31695472144997</v>
      </c>
      <c r="H142" s="10">
        <f>reform_curr!I139/1000</f>
        <v>598.17597546398599</v>
      </c>
      <c r="I142" s="10">
        <f>reform_curr!J139/1000</f>
        <v>1162.4929312589102</v>
      </c>
      <c r="K142" s="10">
        <f>reform_new4!J139/1000</f>
        <v>454.41292473325097</v>
      </c>
      <c r="L142" s="10">
        <f>reform_new4!K139/1000</f>
        <v>481.67770051398799</v>
      </c>
      <c r="M142" s="10">
        <f>reform_new4!L139/1000</f>
        <v>936.09062528121399</v>
      </c>
      <c r="O142" s="10">
        <f t="shared" si="5"/>
        <v>226.40230597769619</v>
      </c>
    </row>
    <row r="143" spans="1:15" ht="20" customHeight="1">
      <c r="A143" s="5">
        <f>reform_curr!A140</f>
        <v>226</v>
      </c>
      <c r="B143" s="5" t="str">
        <f>reform_curr!B140</f>
        <v>Schlatt (ZH)</v>
      </c>
      <c r="C143" s="10">
        <f>reform_curr!G140/1000</f>
        <v>138180.24299999999</v>
      </c>
      <c r="D143" s="10">
        <f>reform_new4!I140/1000</f>
        <v>142379.147352417</v>
      </c>
      <c r="E143" s="10">
        <f t="shared" si="4"/>
        <v>4198.904352417012</v>
      </c>
      <c r="G143" s="10">
        <f>reform_curr!H140/1000</f>
        <v>137.590316145271</v>
      </c>
      <c r="H143" s="10">
        <f>reform_curr!I140/1000</f>
        <v>171.98789449572499</v>
      </c>
      <c r="I143" s="10">
        <f>reform_curr!J140/1000</f>
        <v>309.57821067726599</v>
      </c>
      <c r="K143" s="10">
        <f>reform_new4!J140/1000</f>
        <v>110.699709865383</v>
      </c>
      <c r="L143" s="10">
        <f>reform_new4!K140/1000</f>
        <v>138.37463744013701</v>
      </c>
      <c r="M143" s="10">
        <f>reform_new4!L140/1000</f>
        <v>249.074346808597</v>
      </c>
      <c r="O143" s="10">
        <f t="shared" si="5"/>
        <v>60.503863868668986</v>
      </c>
    </row>
    <row r="144" spans="1:15" ht="20" customHeight="1">
      <c r="A144" s="5">
        <f>reform_curr!A141</f>
        <v>227</v>
      </c>
      <c r="B144" s="5" t="str">
        <f>reform_curr!B141</f>
        <v>Seuzach</v>
      </c>
      <c r="C144" s="10">
        <f>reform_curr!G141/1000</f>
        <v>2213041.9357072799</v>
      </c>
      <c r="D144" s="10">
        <f>reform_new4!I141/1000</f>
        <v>2272746.5226567304</v>
      </c>
      <c r="E144" s="10">
        <f t="shared" si="4"/>
        <v>59704.58694945043</v>
      </c>
      <c r="G144" s="10">
        <f>reform_curr!H141/1000</f>
        <v>3251.7318111518098</v>
      </c>
      <c r="H144" s="10">
        <f>reform_curr!I141/1000</f>
        <v>3284.2491222265303</v>
      </c>
      <c r="I144" s="10">
        <f>reform_curr!J141/1000</f>
        <v>6535.9809380791103</v>
      </c>
      <c r="K144" s="10">
        <f>reform_new4!J141/1000</f>
        <v>2810.9181400353</v>
      </c>
      <c r="L144" s="10">
        <f>reform_new4!K141/1000</f>
        <v>2839.0273102845799</v>
      </c>
      <c r="M144" s="10">
        <f>reform_new4!L141/1000</f>
        <v>5649.9454356719798</v>
      </c>
      <c r="O144" s="10">
        <f t="shared" si="5"/>
        <v>886.03550240713048</v>
      </c>
    </row>
    <row r="145" spans="1:15" ht="20" customHeight="1">
      <c r="A145" s="5">
        <f>reform_curr!A142</f>
        <v>228</v>
      </c>
      <c r="B145" s="5" t="str">
        <f>reform_curr!B142</f>
        <v>Turbenthal</v>
      </c>
      <c r="C145" s="10">
        <f>reform_curr!G142/1000</f>
        <v>732446.7860606591</v>
      </c>
      <c r="D145" s="10">
        <f>reform_new4!I142/1000</f>
        <v>754837.00108398404</v>
      </c>
      <c r="E145" s="10">
        <f t="shared" si="4"/>
        <v>22390.215023324941</v>
      </c>
      <c r="G145" s="10">
        <f>reform_curr!H142/1000</f>
        <v>842.38106271708</v>
      </c>
      <c r="H145" s="10">
        <f>reform_curr!I142/1000</f>
        <v>1036.1287132329001</v>
      </c>
      <c r="I145" s="10">
        <f>reform_curr!J142/1000</f>
        <v>1878.5097944233398</v>
      </c>
      <c r="K145" s="10">
        <f>reform_new4!J142/1000</f>
        <v>702.52961528572405</v>
      </c>
      <c r="L145" s="10">
        <f>reform_new4!K142/1000</f>
        <v>864.11142164733997</v>
      </c>
      <c r="M145" s="10">
        <f>reform_new4!L142/1000</f>
        <v>1566.6410508951501</v>
      </c>
      <c r="O145" s="10">
        <f t="shared" si="5"/>
        <v>311.86874352818973</v>
      </c>
    </row>
    <row r="146" spans="1:15" ht="20" customHeight="1">
      <c r="A146" s="5">
        <f>reform_curr!A143</f>
        <v>230</v>
      </c>
      <c r="B146" s="5" t="str">
        <f>reform_curr!B143</f>
        <v>Winterthur</v>
      </c>
      <c r="C146" s="10">
        <f>reform_curr!G143/1000</f>
        <v>18415643.249971502</v>
      </c>
      <c r="D146" s="10">
        <f>reform_new4!I143/1000</f>
        <v>18965945.082543001</v>
      </c>
      <c r="E146" s="10">
        <f t="shared" si="4"/>
        <v>550301.83257149905</v>
      </c>
      <c r="G146" s="10">
        <f>reform_curr!H143/1000</f>
        <v>24249.702663404598</v>
      </c>
      <c r="H146" s="10">
        <f>reform_curr!I143/1000</f>
        <v>29584.637245694499</v>
      </c>
      <c r="I146" s="10">
        <f>reform_curr!J143/1000</f>
        <v>53834.339852851001</v>
      </c>
      <c r="K146" s="10">
        <f>reform_new4!J143/1000</f>
        <v>20815.080484701499</v>
      </c>
      <c r="L146" s="10">
        <f>reform_new4!K143/1000</f>
        <v>25394.398184345599</v>
      </c>
      <c r="M146" s="10">
        <f>reform_new4!L143/1000</f>
        <v>46209.478682755405</v>
      </c>
      <c r="O146" s="10">
        <f t="shared" si="5"/>
        <v>7624.8611700955953</v>
      </c>
    </row>
    <row r="147" spans="1:15" ht="20" customHeight="1">
      <c r="A147" s="5">
        <f>reform_curr!A144</f>
        <v>231</v>
      </c>
      <c r="B147" s="5" t="str">
        <f>reform_curr!B144</f>
        <v>Zell (ZH)</v>
      </c>
      <c r="C147" s="10">
        <f>reform_curr!G144/1000</f>
        <v>826052.15700000001</v>
      </c>
      <c r="D147" s="10">
        <f>reform_new4!I144/1000</f>
        <v>850567.31334765605</v>
      </c>
      <c r="E147" s="10">
        <f t="shared" si="4"/>
        <v>24515.15634765604</v>
      </c>
      <c r="G147" s="10">
        <f>reform_curr!H144/1000</f>
        <v>845.54241159885009</v>
      </c>
      <c r="H147" s="10">
        <f>reform_curr!I144/1000</f>
        <v>997.74004650390805</v>
      </c>
      <c r="I147" s="10">
        <f>reform_curr!J144/1000</f>
        <v>1843.2824573856499</v>
      </c>
      <c r="K147" s="10">
        <f>reform_new4!J144/1000</f>
        <v>690.67056005907</v>
      </c>
      <c r="L147" s="10">
        <f>reform_new4!K144/1000</f>
        <v>814.99126127819704</v>
      </c>
      <c r="M147" s="10">
        <f>reform_new4!L144/1000</f>
        <v>1505.66182769438</v>
      </c>
      <c r="O147" s="10">
        <f t="shared" si="5"/>
        <v>337.62062969126987</v>
      </c>
    </row>
    <row r="148" spans="1:15" ht="20" customHeight="1">
      <c r="A148" s="5">
        <f>reform_curr!A145</f>
        <v>241</v>
      </c>
      <c r="B148" s="5" t="str">
        <f>reform_curr!B145</f>
        <v>Aesch (ZH)</v>
      </c>
      <c r="C148" s="10">
        <f>reform_curr!G145/1000</f>
        <v>571252.75794654409</v>
      </c>
      <c r="D148" s="10">
        <f>reform_new4!I145/1000</f>
        <v>585786.867632446</v>
      </c>
      <c r="E148" s="10">
        <f t="shared" si="4"/>
        <v>14534.109685901902</v>
      </c>
      <c r="G148" s="10">
        <f>reform_curr!H145/1000</f>
        <v>985.44836785429709</v>
      </c>
      <c r="H148" s="10">
        <f>reform_curr!I145/1000</f>
        <v>857.34007212924894</v>
      </c>
      <c r="I148" s="10">
        <f>reform_curr!J145/1000</f>
        <v>1842.78844736105</v>
      </c>
      <c r="K148" s="10">
        <f>reform_new4!J145/1000</f>
        <v>870.45757430964693</v>
      </c>
      <c r="L148" s="10">
        <f>reform_new4!K145/1000</f>
        <v>757.29808750159998</v>
      </c>
      <c r="M148" s="10">
        <f>reform_new4!L145/1000</f>
        <v>1627.7556594535101</v>
      </c>
      <c r="O148" s="10">
        <f t="shared" si="5"/>
        <v>215.03278790753984</v>
      </c>
    </row>
    <row r="149" spans="1:15" ht="20" customHeight="1">
      <c r="A149" s="5">
        <f>reform_curr!A146</f>
        <v>242</v>
      </c>
      <c r="B149" s="5" t="str">
        <f>reform_curr!B146</f>
        <v>Birmensdorf (ZH)</v>
      </c>
      <c r="C149" s="10">
        <f>reform_curr!G146/1000</f>
        <v>1541342.4260692301</v>
      </c>
      <c r="D149" s="10">
        <f>reform_new4!I146/1000</f>
        <v>1585134.54681738</v>
      </c>
      <c r="E149" s="10">
        <f t="shared" si="4"/>
        <v>43792.12074814993</v>
      </c>
      <c r="G149" s="10">
        <f>reform_curr!H146/1000</f>
        <v>1935.9236474878101</v>
      </c>
      <c r="H149" s="10">
        <f>reform_curr!I146/1000</f>
        <v>2129.5160098595002</v>
      </c>
      <c r="I149" s="10">
        <f>reform_curr!J146/1000</f>
        <v>4065.4396525257798</v>
      </c>
      <c r="K149" s="10">
        <f>reform_new4!J146/1000</f>
        <v>1629.69530344388</v>
      </c>
      <c r="L149" s="10">
        <f>reform_new4!K146/1000</f>
        <v>1792.6648320625</v>
      </c>
      <c r="M149" s="10">
        <f>reform_new4!L146/1000</f>
        <v>3422.3601216501997</v>
      </c>
      <c r="O149" s="10">
        <f t="shared" si="5"/>
        <v>643.07953087558008</v>
      </c>
    </row>
    <row r="150" spans="1:15" ht="20" customHeight="1">
      <c r="A150" s="5">
        <f>reform_curr!A147</f>
        <v>243</v>
      </c>
      <c r="B150" s="5" t="str">
        <f>reform_curr!B147</f>
        <v>Dietikon</v>
      </c>
      <c r="C150" s="10">
        <f>reform_curr!G147/1000</f>
        <v>2648680.9642878701</v>
      </c>
      <c r="D150" s="10">
        <f>reform_new4!I147/1000</f>
        <v>2727323.1113365404</v>
      </c>
      <c r="E150" s="10">
        <f t="shared" si="4"/>
        <v>78642.147048670333</v>
      </c>
      <c r="G150" s="10">
        <f>reform_curr!H147/1000</f>
        <v>3022.5500952769498</v>
      </c>
      <c r="H150" s="10">
        <f>reform_curr!I147/1000</f>
        <v>3717.7366392887798</v>
      </c>
      <c r="I150" s="10">
        <f>reform_curr!J147/1000</f>
        <v>6740.2867441594899</v>
      </c>
      <c r="K150" s="10">
        <f>reform_new4!J147/1000</f>
        <v>2536.6016063931902</v>
      </c>
      <c r="L150" s="10">
        <f>reform_new4!K147/1000</f>
        <v>3120.0199789329099</v>
      </c>
      <c r="M150" s="10">
        <f>reform_new4!L147/1000</f>
        <v>5656.6215644143804</v>
      </c>
      <c r="O150" s="10">
        <f t="shared" si="5"/>
        <v>1083.6651797451095</v>
      </c>
    </row>
    <row r="151" spans="1:15" ht="20" customHeight="1">
      <c r="A151" s="5">
        <f>reform_curr!A148</f>
        <v>244</v>
      </c>
      <c r="B151" s="5" t="str">
        <f>reform_curr!B148</f>
        <v>Geroldswil</v>
      </c>
      <c r="C151" s="10">
        <f>reform_curr!G148/1000</f>
        <v>1217457.37631958</v>
      </c>
      <c r="D151" s="10">
        <f>reform_new4!I148/1000</f>
        <v>1252147.4411450201</v>
      </c>
      <c r="E151" s="10">
        <f t="shared" si="4"/>
        <v>34690.064825440058</v>
      </c>
      <c r="G151" s="10">
        <f>reform_curr!H148/1000</f>
        <v>1889.85511562901</v>
      </c>
      <c r="H151" s="10">
        <f>reform_curr!I148/1000</f>
        <v>2097.7391850491099</v>
      </c>
      <c r="I151" s="10">
        <f>reform_curr!J148/1000</f>
        <v>3987.5943059137999</v>
      </c>
      <c r="K151" s="10">
        <f>reform_new4!J148/1000</f>
        <v>1653.1358748079101</v>
      </c>
      <c r="L151" s="10">
        <f>reform_new4!K148/1000</f>
        <v>1834.98081583782</v>
      </c>
      <c r="M151" s="10">
        <f>reform_new4!L148/1000</f>
        <v>3488.1167132457299</v>
      </c>
      <c r="O151" s="10">
        <f t="shared" si="5"/>
        <v>499.47759266806997</v>
      </c>
    </row>
    <row r="152" spans="1:15" ht="20" customHeight="1">
      <c r="A152" s="5">
        <f>reform_curr!A149</f>
        <v>245</v>
      </c>
      <c r="B152" s="5" t="str">
        <f>reform_curr!B149</f>
        <v>Oberengstringen</v>
      </c>
      <c r="C152" s="10">
        <f>reform_curr!G149/1000</f>
        <v>1411391.62487881</v>
      </c>
      <c r="D152" s="10">
        <f>reform_new4!I149/1000</f>
        <v>1452373.2726494099</v>
      </c>
      <c r="E152" s="10">
        <f t="shared" si="4"/>
        <v>40981.647770599928</v>
      </c>
      <c r="G152" s="10">
        <f>reform_curr!H149/1000</f>
        <v>2202.3080778641597</v>
      </c>
      <c r="H152" s="10">
        <f>reform_curr!I149/1000</f>
        <v>2466.5850553363198</v>
      </c>
      <c r="I152" s="10">
        <f>reform_curr!J149/1000</f>
        <v>4668.8931138317503</v>
      </c>
      <c r="K152" s="10">
        <f>reform_new4!J149/1000</f>
        <v>1935.02488353238</v>
      </c>
      <c r="L152" s="10">
        <f>reform_new4!K149/1000</f>
        <v>2167.2278718113298</v>
      </c>
      <c r="M152" s="10">
        <f>reform_new4!L149/1000</f>
        <v>4102.2527439289497</v>
      </c>
      <c r="O152" s="10">
        <f t="shared" si="5"/>
        <v>566.64036990280056</v>
      </c>
    </row>
    <row r="153" spans="1:15" ht="20" customHeight="1">
      <c r="A153" s="5">
        <f>reform_curr!A150</f>
        <v>246</v>
      </c>
      <c r="B153" s="5" t="str">
        <f>reform_curr!B150</f>
        <v>Oetwil an der Limmat</v>
      </c>
      <c r="C153" s="10">
        <f>reform_curr!G150/1000</f>
        <v>838321.19709364104</v>
      </c>
      <c r="D153" s="10">
        <f>reform_new4!I150/1000</f>
        <v>860470.48773974599</v>
      </c>
      <c r="E153" s="10">
        <f t="shared" si="4"/>
        <v>22149.290646104957</v>
      </c>
      <c r="G153" s="10">
        <f>reform_curr!H150/1000</f>
        <v>1320.6400511279098</v>
      </c>
      <c r="H153" s="10">
        <f>reform_curr!I150/1000</f>
        <v>1360.2592545789998</v>
      </c>
      <c r="I153" s="10">
        <f>reform_curr!J150/1000</f>
        <v>2680.8993032061999</v>
      </c>
      <c r="K153" s="10">
        <f>reform_new4!J150/1000</f>
        <v>1152.9268265076</v>
      </c>
      <c r="L153" s="10">
        <f>reform_new4!K150/1000</f>
        <v>1187.5146315843099</v>
      </c>
      <c r="M153" s="10">
        <f>reform_new4!L150/1000</f>
        <v>2340.4414630387996</v>
      </c>
      <c r="O153" s="10">
        <f t="shared" si="5"/>
        <v>340.45784016740026</v>
      </c>
    </row>
    <row r="154" spans="1:15" ht="20" customHeight="1">
      <c r="A154" s="5">
        <f>reform_curr!A151</f>
        <v>247</v>
      </c>
      <c r="B154" s="5" t="str">
        <f>reform_curr!B151</f>
        <v>Schlieren</v>
      </c>
      <c r="C154" s="10">
        <f>reform_curr!G151/1000</f>
        <v>1779141.2746759399</v>
      </c>
      <c r="D154" s="10">
        <f>reform_new4!I151/1000</f>
        <v>1829035.5392823401</v>
      </c>
      <c r="E154" s="10">
        <f t="shared" si="4"/>
        <v>49894.26460640016</v>
      </c>
      <c r="G154" s="10">
        <f>reform_curr!H151/1000</f>
        <v>2075.0786986253897</v>
      </c>
      <c r="H154" s="10">
        <f>reform_curr!I151/1000</f>
        <v>2303.33736116098</v>
      </c>
      <c r="I154" s="10">
        <f>reform_curr!J151/1000</f>
        <v>4378.4160575032602</v>
      </c>
      <c r="K154" s="10">
        <f>reform_new4!J151/1000</f>
        <v>1750.83259328178</v>
      </c>
      <c r="L154" s="10">
        <f>reform_new4!K151/1000</f>
        <v>1943.42418299731</v>
      </c>
      <c r="M154" s="10">
        <f>reform_new4!L151/1000</f>
        <v>3694.2567876868202</v>
      </c>
      <c r="O154" s="10">
        <f t="shared" si="5"/>
        <v>684.15926981643997</v>
      </c>
    </row>
    <row r="155" spans="1:15" ht="20" customHeight="1">
      <c r="A155" s="5">
        <f>reform_curr!A152</f>
        <v>248</v>
      </c>
      <c r="B155" s="5" t="str">
        <f>reform_curr!B152</f>
        <v>Uitikon</v>
      </c>
      <c r="C155" s="10">
        <f>reform_curr!G152/1000</f>
        <v>4285737.7174147703</v>
      </c>
      <c r="D155" s="10">
        <f>reform_new4!I152/1000</f>
        <v>4385852.7524260199</v>
      </c>
      <c r="E155" s="10">
        <f t="shared" si="4"/>
        <v>100115.03501124959</v>
      </c>
      <c r="G155" s="10">
        <f>reform_curr!H152/1000</f>
        <v>9664.2306600929205</v>
      </c>
      <c r="H155" s="10">
        <f>reform_curr!I152/1000</f>
        <v>7731.3845511198397</v>
      </c>
      <c r="I155" s="10">
        <f>reform_curr!J152/1000</f>
        <v>17395.615086986898</v>
      </c>
      <c r="K155" s="10">
        <f>reform_new4!J152/1000</f>
        <v>8815.3630258756002</v>
      </c>
      <c r="L155" s="10">
        <f>reform_new4!K152/1000</f>
        <v>7052.2903972948397</v>
      </c>
      <c r="M155" s="10">
        <f>reform_new4!L152/1000</f>
        <v>15867.653353547399</v>
      </c>
      <c r="O155" s="10">
        <f t="shared" si="5"/>
        <v>1527.9617334394989</v>
      </c>
    </row>
    <row r="156" spans="1:15" ht="20" customHeight="1">
      <c r="A156" s="5">
        <f>reform_curr!A153</f>
        <v>249</v>
      </c>
      <c r="B156" s="5" t="str">
        <f>reform_curr!B153</f>
        <v>Unterengstringen</v>
      </c>
      <c r="C156" s="10">
        <f>reform_curr!G153/1000</f>
        <v>1292019.5661023799</v>
      </c>
      <c r="D156" s="10">
        <f>reform_new4!I153/1000</f>
        <v>1326322.6014506801</v>
      </c>
      <c r="E156" s="10">
        <f t="shared" si="4"/>
        <v>34303.035348300124</v>
      </c>
      <c r="G156" s="10">
        <f>reform_curr!H153/1000</f>
        <v>2221.52641523072</v>
      </c>
      <c r="H156" s="10">
        <f>reform_curr!I153/1000</f>
        <v>2221.52641523072</v>
      </c>
      <c r="I156" s="10">
        <f>reform_curr!J153/1000</f>
        <v>4443.05283046144</v>
      </c>
      <c r="K156" s="10">
        <f>reform_new4!J153/1000</f>
        <v>1969.29223764319</v>
      </c>
      <c r="L156" s="10">
        <f>reform_new4!K153/1000</f>
        <v>1969.29223764319</v>
      </c>
      <c r="M156" s="10">
        <f>reform_new4!L153/1000</f>
        <v>3938.58447528639</v>
      </c>
      <c r="O156" s="10">
        <f t="shared" si="5"/>
        <v>504.46835517504996</v>
      </c>
    </row>
    <row r="157" spans="1:15" ht="20" customHeight="1">
      <c r="A157" s="5">
        <f>reform_curr!A154</f>
        <v>250</v>
      </c>
      <c r="B157" s="5" t="str">
        <f>reform_curr!B154</f>
        <v>Urdorf</v>
      </c>
      <c r="C157" s="10">
        <f>reform_curr!G154/1000</f>
        <v>1852782.9746439899</v>
      </c>
      <c r="D157" s="10">
        <f>reform_new4!I154/1000</f>
        <v>1907449.28298706</v>
      </c>
      <c r="E157" s="10">
        <f t="shared" si="4"/>
        <v>54666.308343070094</v>
      </c>
      <c r="G157" s="10">
        <f>reform_curr!H154/1000</f>
        <v>2503.2565361011098</v>
      </c>
      <c r="H157" s="10">
        <f>reform_curr!I154/1000</f>
        <v>2953.8427061203402</v>
      </c>
      <c r="I157" s="10">
        <f>reform_curr!J154/1000</f>
        <v>5457.0992438827698</v>
      </c>
      <c r="K157" s="10">
        <f>reform_new4!J154/1000</f>
        <v>2153.2066292664504</v>
      </c>
      <c r="L157" s="10">
        <f>reform_new4!K154/1000</f>
        <v>2540.78383189855</v>
      </c>
      <c r="M157" s="10">
        <f>reform_new4!L154/1000</f>
        <v>4693.9904761275302</v>
      </c>
      <c r="O157" s="10">
        <f t="shared" si="5"/>
        <v>763.10876775523957</v>
      </c>
    </row>
    <row r="158" spans="1:15" ht="20" customHeight="1">
      <c r="A158" s="5">
        <f>reform_curr!A155</f>
        <v>251</v>
      </c>
      <c r="B158" s="5" t="str">
        <f>reform_curr!B155</f>
        <v>Weiningen (ZH)</v>
      </c>
      <c r="C158" s="10">
        <f>reform_curr!G155/1000</f>
        <v>1047793.78753741</v>
      </c>
      <c r="D158" s="10">
        <f>reform_new4!I155/1000</f>
        <v>1075560.12755175</v>
      </c>
      <c r="E158" s="10">
        <f t="shared" si="4"/>
        <v>27766.340014340007</v>
      </c>
      <c r="G158" s="10">
        <f>reform_curr!H155/1000</f>
        <v>1551.3792282637501</v>
      </c>
      <c r="H158" s="10">
        <f>reform_curr!I155/1000</f>
        <v>1597.9205952648099</v>
      </c>
      <c r="I158" s="10">
        <f>reform_curr!J155/1000</f>
        <v>3149.2998126347802</v>
      </c>
      <c r="K158" s="10">
        <f>reform_new4!J155/1000</f>
        <v>1346.4657743011101</v>
      </c>
      <c r="L158" s="10">
        <f>reform_new4!K155/1000</f>
        <v>1386.8597507228801</v>
      </c>
      <c r="M158" s="10">
        <f>reform_new4!L155/1000</f>
        <v>2733.3255180874403</v>
      </c>
      <c r="O158" s="10">
        <f t="shared" si="5"/>
        <v>415.97429454733992</v>
      </c>
    </row>
    <row r="159" spans="1:15" ht="20" customHeight="1">
      <c r="A159" s="5">
        <f>reform_curr!A156</f>
        <v>261</v>
      </c>
      <c r="B159" s="5" t="str">
        <f>reform_curr!B156</f>
        <v>Zürich</v>
      </c>
      <c r="C159" s="10">
        <f>reform_curr!G156/1000</f>
        <v>93819660.267136991</v>
      </c>
      <c r="D159" s="10">
        <f>reform_new4!I156/1000</f>
        <v>96524586.659856007</v>
      </c>
      <c r="E159" s="10">
        <f t="shared" si="4"/>
        <v>2704926.3927190155</v>
      </c>
      <c r="G159" s="10">
        <f>reform_curr!H156/1000</f>
        <v>162675.93849392398</v>
      </c>
      <c r="H159" s="10">
        <f>reform_curr!I156/1000</f>
        <v>193584.36696900599</v>
      </c>
      <c r="I159" s="10">
        <f>reform_curr!J156/1000</f>
        <v>356260.30580085702</v>
      </c>
      <c r="K159" s="10">
        <f>reform_new4!J156/1000</f>
        <v>145319.50889779499</v>
      </c>
      <c r="L159" s="10">
        <f>reform_new4!K156/1000</f>
        <v>172930.21559295899</v>
      </c>
      <c r="M159" s="10">
        <f>reform_new4!L156/1000</f>
        <v>318249.72455538204</v>
      </c>
      <c r="O159" s="10">
        <f t="shared" si="5"/>
        <v>38010.581245474983</v>
      </c>
    </row>
    <row r="160" spans="1:15" ht="20" customHeight="1">
      <c r="A160" s="5">
        <f>reform_curr!A157</f>
        <v>292</v>
      </c>
      <c r="B160" s="5" t="str">
        <f>reform_curr!B157</f>
        <v>Stammheim</v>
      </c>
      <c r="C160" s="10">
        <f>reform_curr!G157/1000</f>
        <v>680491.06513884792</v>
      </c>
      <c r="D160" s="10">
        <f>reform_new4!I157/1000</f>
        <v>701338.80962695298</v>
      </c>
      <c r="E160" s="10">
        <f t="shared" si="4"/>
        <v>20847.744488105061</v>
      </c>
      <c r="G160" s="10">
        <f>reform_curr!H157/1000</f>
        <v>822.42206899911093</v>
      </c>
      <c r="H160" s="10">
        <f>reform_curr!I157/1000</f>
        <v>1019.8033605924199</v>
      </c>
      <c r="I160" s="10">
        <f>reform_curr!J157/1000</f>
        <v>1842.2254275336199</v>
      </c>
      <c r="K160" s="10">
        <f>reform_new4!J157/1000</f>
        <v>688.58149144861102</v>
      </c>
      <c r="L160" s="10">
        <f>reform_new4!K157/1000</f>
        <v>853.84105145287504</v>
      </c>
      <c r="M160" s="10">
        <f>reform_new4!L157/1000</f>
        <v>1542.4225425961899</v>
      </c>
      <c r="O160" s="10">
        <f t="shared" si="5"/>
        <v>299.80288493743001</v>
      </c>
    </row>
    <row r="161" spans="1:15" ht="20" customHeight="1">
      <c r="A161" s="5">
        <f>reform_curr!A158</f>
        <v>293</v>
      </c>
      <c r="B161" s="5" t="str">
        <f>reform_curr!B158</f>
        <v>Wädenswil</v>
      </c>
      <c r="C161" s="10">
        <f>reform_curr!G158/1000</f>
        <v>5956188.6919440096</v>
      </c>
      <c r="D161" s="10">
        <f>reform_new4!I158/1000</f>
        <v>6121444.1606462402</v>
      </c>
      <c r="E161" s="10">
        <f t="shared" si="4"/>
        <v>165255.4687022306</v>
      </c>
      <c r="G161" s="10">
        <f>reform_curr!H158/1000</f>
        <v>8386.0957827520597</v>
      </c>
      <c r="H161" s="10">
        <f>reform_curr!I158/1000</f>
        <v>8721.5395991883997</v>
      </c>
      <c r="I161" s="10">
        <f>reform_curr!J158/1000</f>
        <v>17107.635416418998</v>
      </c>
      <c r="K161" s="10">
        <f>reform_new4!J158/1000</f>
        <v>7216.5665670299804</v>
      </c>
      <c r="L161" s="10">
        <f>reform_new4!K158/1000</f>
        <v>7505.2292226372601</v>
      </c>
      <c r="M161" s="10">
        <f>reform_new4!L158/1000</f>
        <v>14721.7957787263</v>
      </c>
      <c r="O161" s="10">
        <f t="shared" si="5"/>
        <v>2385.8396376926976</v>
      </c>
    </row>
    <row r="162" spans="1:15" ht="20" customHeight="1">
      <c r="A162" s="5">
        <f>reform_curr!A159</f>
        <v>294</v>
      </c>
      <c r="B162" s="5" t="str">
        <f>reform_curr!B159</f>
        <v>Elgg</v>
      </c>
      <c r="C162" s="10">
        <f>reform_curr!G159/1000</f>
        <v>1003580.3419999999</v>
      </c>
      <c r="D162" s="10">
        <f>reform_new4!I159/1000</f>
        <v>1033973.1046113201</v>
      </c>
      <c r="E162" s="10">
        <f t="shared" si="4"/>
        <v>30392.762611320126</v>
      </c>
      <c r="G162" s="10">
        <f>reform_curr!H159/1000</f>
        <v>1255.3374205136001</v>
      </c>
      <c r="H162" s="10">
        <f>reform_curr!I159/1000</f>
        <v>1468.74477957812</v>
      </c>
      <c r="I162" s="10">
        <f>reform_curr!J159/1000</f>
        <v>2724.0821862223697</v>
      </c>
      <c r="K162" s="10">
        <f>reform_new4!J159/1000</f>
        <v>1061.7194421197098</v>
      </c>
      <c r="L162" s="10">
        <f>reform_new4!K159/1000</f>
        <v>1242.2117480913998</v>
      </c>
      <c r="M162" s="10">
        <f>reform_new4!L159/1000</f>
        <v>2303.93120582139</v>
      </c>
      <c r="O162" s="10">
        <f t="shared" si="5"/>
        <v>420.15098040097973</v>
      </c>
    </row>
    <row r="163" spans="1:15" ht="20" customHeight="1">
      <c r="A163" s="5">
        <f>reform_curr!A160</f>
        <v>295</v>
      </c>
      <c r="B163" s="5" t="str">
        <f>reform_curr!B160</f>
        <v>Horgen</v>
      </c>
      <c r="C163" s="10">
        <f>reform_curr!G160/1000</f>
        <v>5992598.9912079405</v>
      </c>
      <c r="D163" s="10">
        <f>reform_new4!I160/1000</f>
        <v>6142780.9212498702</v>
      </c>
      <c r="E163" s="10">
        <f t="shared" si="4"/>
        <v>150181.93004192971</v>
      </c>
      <c r="G163" s="10">
        <f>reform_curr!H160/1000</f>
        <v>9471.8267232271301</v>
      </c>
      <c r="H163" s="10">
        <f>reform_curr!I160/1000</f>
        <v>8240.4892656741504</v>
      </c>
      <c r="I163" s="10">
        <f>reform_curr!J160/1000</f>
        <v>17712.316007479898</v>
      </c>
      <c r="K163" s="10">
        <f>reform_new4!J160/1000</f>
        <v>8275.9970921766198</v>
      </c>
      <c r="L163" s="10">
        <f>reform_new4!K160/1000</f>
        <v>7200.1174511833997</v>
      </c>
      <c r="M163" s="10">
        <f>reform_new4!L160/1000</f>
        <v>15476.114582518101</v>
      </c>
      <c r="O163" s="10">
        <f t="shared" si="5"/>
        <v>2236.2014249617969</v>
      </c>
    </row>
    <row r="164" spans="1:15" ht="20" customHeight="1">
      <c r="A164" s="5">
        <f>reform_curr!A161</f>
        <v>296</v>
      </c>
      <c r="B164" s="5" t="str">
        <f>reform_curr!B161</f>
        <v>Illnau-Effretikon</v>
      </c>
      <c r="C164" s="10">
        <f>reform_curr!G161/1000</f>
        <v>3153652.8711748798</v>
      </c>
      <c r="D164" s="10">
        <f>reform_new4!I161/1000</f>
        <v>3244400.8995429603</v>
      </c>
      <c r="E164" s="10">
        <f t="shared" si="4"/>
        <v>90748.028368080501</v>
      </c>
      <c r="G164" s="10">
        <f>reform_curr!H161/1000</f>
        <v>4127.8321179679506</v>
      </c>
      <c r="H164" s="10">
        <f>reform_curr!I161/1000</f>
        <v>4540.6153142797302</v>
      </c>
      <c r="I164" s="10">
        <f>reform_curr!J161/1000</f>
        <v>8668.4474594909007</v>
      </c>
      <c r="K164" s="10">
        <f>reform_new4!J161/1000</f>
        <v>3518.32493374144</v>
      </c>
      <c r="L164" s="10">
        <f>reform_new4!K161/1000</f>
        <v>3870.1574385089502</v>
      </c>
      <c r="M164" s="10">
        <f>reform_new4!L161/1000</f>
        <v>7388.4823830683899</v>
      </c>
      <c r="O164" s="10">
        <f t="shared" si="5"/>
        <v>1279.9650764225107</v>
      </c>
    </row>
    <row r="165" spans="1:15" ht="20" customHeight="1">
      <c r="A165" s="5">
        <f>reform_curr!A162</f>
        <v>297</v>
      </c>
      <c r="B165" s="5" t="str">
        <f>reform_curr!B162</f>
        <v>Bauma</v>
      </c>
      <c r="C165" s="10">
        <f>reform_curr!G162/1000</f>
        <v>856009.34221429902</v>
      </c>
      <c r="D165" s="10">
        <f>reform_new4!I162/1000</f>
        <v>882208.01510864194</v>
      </c>
      <c r="E165" s="10">
        <f t="shared" si="4"/>
        <v>26198.672894342919</v>
      </c>
      <c r="G165" s="10">
        <f>reform_curr!H162/1000</f>
        <v>953.43453805825402</v>
      </c>
      <c r="H165" s="10">
        <f>reform_curr!I162/1000</f>
        <v>1144.12144732971</v>
      </c>
      <c r="I165" s="10">
        <f>reform_curr!J162/1000</f>
        <v>2097.5559774161802</v>
      </c>
      <c r="K165" s="10">
        <f>reform_new4!J162/1000</f>
        <v>789.5744824001041</v>
      </c>
      <c r="L165" s="10">
        <f>reform_new4!K162/1000</f>
        <v>947.48937723532299</v>
      </c>
      <c r="M165" s="10">
        <f>reform_new4!L162/1000</f>
        <v>1737.06385324251</v>
      </c>
      <c r="O165" s="10">
        <f t="shared" si="5"/>
        <v>360.49212417367016</v>
      </c>
    </row>
    <row r="166" spans="1:15" ht="20" customHeight="1">
      <c r="A166" s="5">
        <f>reform_curr!A163</f>
        <v>298</v>
      </c>
      <c r="B166" s="5" t="str">
        <f>reform_curr!B163</f>
        <v>Wiesendangen</v>
      </c>
      <c r="C166" s="10">
        <f>reform_curr!G163/1000</f>
        <v>1589273.6718846799</v>
      </c>
      <c r="D166" s="10">
        <f>reform_new4!I163/1000</f>
        <v>1630863.4410793399</v>
      </c>
      <c r="E166" s="10">
        <f t="shared" si="4"/>
        <v>41589.76919466001</v>
      </c>
      <c r="G166" s="10">
        <f>reform_curr!H163/1000</f>
        <v>1887.1786602878401</v>
      </c>
      <c r="H166" s="10">
        <f>reform_curr!I163/1000</f>
        <v>1698.4608031477601</v>
      </c>
      <c r="I166" s="10">
        <f>reform_curr!J163/1000</f>
        <v>3585.6394534637298</v>
      </c>
      <c r="K166" s="10">
        <f>reform_new4!J163/1000</f>
        <v>1565.0377603747399</v>
      </c>
      <c r="L166" s="10">
        <f>reform_new4!K163/1000</f>
        <v>1408.5339840025001</v>
      </c>
      <c r="M166" s="10">
        <f>reform_new4!L163/1000</f>
        <v>2973.5717426237102</v>
      </c>
      <c r="O166" s="10">
        <f t="shared" si="5"/>
        <v>612.06771084001957</v>
      </c>
    </row>
    <row r="167" spans="1:15" ht="20" customHeight="1">
      <c r="A167" s="11" t="s">
        <v>176</v>
      </c>
      <c r="B167" s="11"/>
      <c r="C167" s="12">
        <f>FLOOR(MIN(C5:C166),1)</f>
        <v>71136</v>
      </c>
      <c r="D167" s="12">
        <f>FLOOR(MIN(D5:D166),1)</f>
        <v>73210</v>
      </c>
      <c r="E167" s="12">
        <f>FLOOR(MIN(E5:E166),1)</f>
        <v>2073</v>
      </c>
      <c r="F167" s="12"/>
      <c r="G167" s="12">
        <f>FLOOR(MIN(G5:G166),1)</f>
        <v>74</v>
      </c>
      <c r="H167" s="12">
        <f>FLOOR(MIN(H5:H166),1)</f>
        <v>86</v>
      </c>
      <c r="I167" s="12">
        <f>FLOOR(MIN(I5:I166),1)</f>
        <v>161</v>
      </c>
      <c r="J167" s="12"/>
      <c r="K167" s="12">
        <f>FLOOR(MIN(K5:K166),1)</f>
        <v>54</v>
      </c>
      <c r="L167" s="12">
        <f>FLOOR(MIN(L5:L166),1)</f>
        <v>63</v>
      </c>
      <c r="M167" s="12">
        <f>FLOOR(MIN(M5:M166),1)</f>
        <v>118</v>
      </c>
      <c r="N167" s="12"/>
      <c r="O167" s="12">
        <f>FLOOR(MIN(O5:O166),1)</f>
        <v>28</v>
      </c>
    </row>
    <row r="168" spans="1:15" ht="20" customHeight="1">
      <c r="A168" s="13" t="s">
        <v>177</v>
      </c>
      <c r="B168" s="13"/>
      <c r="C168" s="14">
        <f>CEILING(MAX(C5:C166),1)</f>
        <v>93819661</v>
      </c>
      <c r="D168" s="14">
        <f>CEILING(MAX(D5:D166),1)</f>
        <v>96524587</v>
      </c>
      <c r="E168" s="14">
        <f>CEILING(MAX(E5:E166),1)</f>
        <v>2704927</v>
      </c>
      <c r="F168" s="14"/>
      <c r="G168" s="14">
        <f>CEILING(MAX(G5:G166),1)</f>
        <v>162676</v>
      </c>
      <c r="H168" s="14">
        <f>CEILING(MAX(H5:H166),1)</f>
        <v>193585</v>
      </c>
      <c r="I168" s="14">
        <f>CEILING(MAX(I5:I166),1)</f>
        <v>356261</v>
      </c>
      <c r="J168" s="14"/>
      <c r="K168" s="14">
        <f>CEILING(MAX(K5:K166),1)</f>
        <v>145320</v>
      </c>
      <c r="L168" s="14">
        <f>CEILING(MAX(L5:L166),1)</f>
        <v>172931</v>
      </c>
      <c r="M168" s="14">
        <f>CEILING(MAX(M5:M166),1)</f>
        <v>318250</v>
      </c>
      <c r="N168" s="14"/>
      <c r="O168" s="14">
        <f>CEILING(MAX(O5:O166),1)</f>
        <v>38011</v>
      </c>
    </row>
    <row r="169" spans="1:15" ht="20" customHeight="1">
      <c r="A169" s="15" t="s">
        <v>167</v>
      </c>
      <c r="B169" s="15"/>
      <c r="C169" s="16">
        <f>SUM(C5:C166)</f>
        <v>417083312.40640879</v>
      </c>
      <c r="D169" s="16">
        <f>SUM(D5:D166)</f>
        <v>428233017.43727988</v>
      </c>
      <c r="E169" s="16">
        <f>SUM(E5:E166)</f>
        <v>11149705.030871309</v>
      </c>
      <c r="F169" s="4"/>
      <c r="G169" s="16">
        <f>SUM(G5:G166)</f>
        <v>739001.34338266274</v>
      </c>
      <c r="H169" s="16">
        <f t="shared" ref="H169:I169" si="6">SUM(H5:H166)</f>
        <v>725416.35085653095</v>
      </c>
      <c r="I169" s="16">
        <f t="shared" si="6"/>
        <v>1464417.6953486768</v>
      </c>
      <c r="J169" s="4"/>
      <c r="K169" s="16">
        <f>SUM(K5:K166)</f>
        <v>658785.74674555124</v>
      </c>
      <c r="L169" s="16">
        <f t="shared" ref="L169:M169" si="7">SUM(L5:L166)</f>
        <v>644093.99715754122</v>
      </c>
      <c r="M169" s="16">
        <f t="shared" si="7"/>
        <v>1302879.7461794412</v>
      </c>
      <c r="N169" s="4"/>
      <c r="O169" s="16">
        <f t="shared" ref="O169" si="8">I169-M169</f>
        <v>161537.94916923554</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C2:E2"/>
    <mergeCell ref="G2:I2"/>
    <mergeCell ref="K2:M2"/>
    <mergeCell ref="A170:O170"/>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8111-5D01-D14F-8DE3-E34EEC83D42F}">
  <dimension ref="A1:O170"/>
  <sheetViews>
    <sheetView zoomScale="110" zoomScaleNormal="110" workbookViewId="0">
      <pane ySplit="4" topLeftCell="A5" activePane="bottomLeft" state="frozenSplit"/>
      <selection activeCell="G167" sqref="G167:H167"/>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268</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reform_new4!N2/1000</f>
        <v>1001725.0683613201</v>
      </c>
      <c r="E5" s="10">
        <f>D5-C5</f>
        <v>55872.929054026958</v>
      </c>
      <c r="G5" s="10">
        <f>reform_curr!H2/1000</f>
        <v>1727.09316224348</v>
      </c>
      <c r="H5" s="10">
        <f>reform_curr!I2/1000</f>
        <v>1640.7385050550399</v>
      </c>
      <c r="I5" s="10">
        <f>reform_curr!J2/1000</f>
        <v>3367.8316627818299</v>
      </c>
      <c r="K5" s="10">
        <f>reform_new4!O2/1000</f>
        <v>1603.98813256587</v>
      </c>
      <c r="L5" s="10">
        <f>reform_new4!P2/1000</f>
        <v>1523.78872696135</v>
      </c>
      <c r="M5" s="10">
        <f>reform_new4!Q2/1000</f>
        <v>3127.77685526503</v>
      </c>
      <c r="O5" s="10">
        <f>I5-M5</f>
        <v>240.05480751679988</v>
      </c>
    </row>
    <row r="6" spans="1:15" ht="20" customHeight="1">
      <c r="A6" s="5">
        <f>reform_curr!A3</f>
        <v>2</v>
      </c>
      <c r="B6" s="5" t="str">
        <f>reform_curr!B3</f>
        <v>Affoltern am Albis</v>
      </c>
      <c r="C6" s="10">
        <f>reform_curr!G3/1000</f>
        <v>1984044.34466122</v>
      </c>
      <c r="D6" s="10">
        <f>reform_new4!N3/1000</f>
        <v>2120721.55608276</v>
      </c>
      <c r="E6" s="10">
        <f t="shared" ref="E6:E69" si="0">D6-C6</f>
        <v>136677.21142154001</v>
      </c>
      <c r="G6" s="10">
        <f>reform_curr!H3/1000</f>
        <v>2280.94461506161</v>
      </c>
      <c r="H6" s="10">
        <f>reform_curr!I3/1000</f>
        <v>2828.3713286546904</v>
      </c>
      <c r="I6" s="10">
        <f>reform_curr!J3/1000</f>
        <v>5109.3159389430793</v>
      </c>
      <c r="K6" s="10">
        <f>reform_new4!O3/1000</f>
        <v>2017.9771729065001</v>
      </c>
      <c r="L6" s="10">
        <f>reform_new4!P3/1000</f>
        <v>2502.2917015712296</v>
      </c>
      <c r="M6" s="10">
        <f>reform_new4!Q3/1000</f>
        <v>4520.2688693664904</v>
      </c>
      <c r="O6" s="10">
        <f t="shared" ref="O6:O69" si="1">I6-M6</f>
        <v>589.04706957658891</v>
      </c>
    </row>
    <row r="7" spans="1:15" ht="20" customHeight="1">
      <c r="A7" s="5">
        <f>reform_curr!A4</f>
        <v>3</v>
      </c>
      <c r="B7" s="5" t="str">
        <f>reform_curr!B4</f>
        <v>Bonstetten</v>
      </c>
      <c r="C7" s="10">
        <f>reform_curr!G4/1000</f>
        <v>1115871.91697149</v>
      </c>
      <c r="D7" s="10">
        <f>reform_new4!N4/1000</f>
        <v>1187184.4336171802</v>
      </c>
      <c r="E7" s="10">
        <f t="shared" si="0"/>
        <v>71312.516645690193</v>
      </c>
      <c r="G7" s="10">
        <f>reform_curr!H4/1000</f>
        <v>1230.5401991485298</v>
      </c>
      <c r="H7" s="10">
        <f>reform_curr!I4/1000</f>
        <v>1341.2888139594199</v>
      </c>
      <c r="I7" s="10">
        <f>reform_curr!J4/1000</f>
        <v>2571.82901388645</v>
      </c>
      <c r="K7" s="10">
        <f>reform_new4!O4/1000</f>
        <v>1066.3981239786399</v>
      </c>
      <c r="L7" s="10">
        <f>reform_new4!P4/1000</f>
        <v>1162.3739521228799</v>
      </c>
      <c r="M7" s="10">
        <f>reform_new4!Q4/1000</f>
        <v>2228.7720787435701</v>
      </c>
      <c r="O7" s="10">
        <f t="shared" si="1"/>
        <v>343.05693514287987</v>
      </c>
    </row>
    <row r="8" spans="1:15" ht="20" customHeight="1">
      <c r="A8" s="5">
        <f>reform_curr!A5</f>
        <v>4</v>
      </c>
      <c r="B8" s="5" t="str">
        <f>reform_curr!B5</f>
        <v>Hausen am Albis</v>
      </c>
      <c r="C8" s="10">
        <f>reform_curr!G5/1000</f>
        <v>940815.42176605703</v>
      </c>
      <c r="D8" s="10">
        <f>reform_new4!N5/1000</f>
        <v>1002845.1755349099</v>
      </c>
      <c r="E8" s="10">
        <f t="shared" si="0"/>
        <v>62029.753768852912</v>
      </c>
      <c r="G8" s="10">
        <f>reform_curr!H5/1000</f>
        <v>1237.31857046083</v>
      </c>
      <c r="H8" s="10">
        <f>reform_curr!I5/1000</f>
        <v>1385.79679961431</v>
      </c>
      <c r="I8" s="10">
        <f>reform_curr!J5/1000</f>
        <v>2623.1153547486501</v>
      </c>
      <c r="K8" s="10">
        <f>reform_new4!O5/1000</f>
        <v>1109.8434829995499</v>
      </c>
      <c r="L8" s="10">
        <f>reform_new4!P5/1000</f>
        <v>1243.0246971640199</v>
      </c>
      <c r="M8" s="10">
        <f>reform_new4!Q5/1000</f>
        <v>2352.8681667963601</v>
      </c>
      <c r="O8" s="10">
        <f t="shared" si="1"/>
        <v>270.24718795229001</v>
      </c>
    </row>
    <row r="9" spans="1:15" ht="20" customHeight="1">
      <c r="A9" s="5">
        <f>reform_curr!A6</f>
        <v>5</v>
      </c>
      <c r="B9" s="5" t="str">
        <f>reform_curr!B6</f>
        <v>Hedingen</v>
      </c>
      <c r="C9" s="10">
        <f>reform_curr!G6/1000</f>
        <v>937159.37170354498</v>
      </c>
      <c r="D9" s="10">
        <f>reform_new4!N6/1000</f>
        <v>996568.91286694305</v>
      </c>
      <c r="E9" s="10">
        <f t="shared" si="0"/>
        <v>59409.541163398069</v>
      </c>
      <c r="G9" s="10">
        <f>reform_curr!H6/1000</f>
        <v>1217.14907203191</v>
      </c>
      <c r="H9" s="10">
        <f>reform_curr!I6/1000</f>
        <v>1278.0065167405601</v>
      </c>
      <c r="I9" s="10">
        <f>reform_curr!J6/1000</f>
        <v>2495.1555843865804</v>
      </c>
      <c r="K9" s="10">
        <f>reform_new4!O6/1000</f>
        <v>1085.7729950164201</v>
      </c>
      <c r="L9" s="10">
        <f>reform_new4!P6/1000</f>
        <v>1140.0616489843801</v>
      </c>
      <c r="M9" s="10">
        <f>reform_new4!Q6/1000</f>
        <v>2225.8346269164899</v>
      </c>
      <c r="O9" s="10">
        <f t="shared" si="1"/>
        <v>269.32095747009043</v>
      </c>
    </row>
    <row r="10" spans="1:15" ht="20" customHeight="1">
      <c r="A10" s="5">
        <f>reform_curr!A7</f>
        <v>6</v>
      </c>
      <c r="B10" s="5" t="str">
        <f>reform_curr!B7</f>
        <v>Kappel am Albis</v>
      </c>
      <c r="C10" s="10">
        <f>reform_curr!G7/1000</f>
        <v>261655.58499999999</v>
      </c>
      <c r="D10" s="10">
        <f>reform_new4!N7/1000</f>
        <v>278324.20247558499</v>
      </c>
      <c r="E10" s="10">
        <f t="shared" si="0"/>
        <v>16668.617475584993</v>
      </c>
      <c r="G10" s="10">
        <f>reform_curr!H7/1000</f>
        <v>303.96140508991397</v>
      </c>
      <c r="H10" s="10">
        <f>reform_curr!I7/1000</f>
        <v>310.04063255620002</v>
      </c>
      <c r="I10" s="10">
        <f>reform_curr!J7/1000</f>
        <v>614.00203972959491</v>
      </c>
      <c r="K10" s="10">
        <f>reform_new4!O7/1000</f>
        <v>266.02321117773602</v>
      </c>
      <c r="L10" s="10">
        <f>reform_new4!P7/1000</f>
        <v>271.34367392057101</v>
      </c>
      <c r="M10" s="10">
        <f>reform_new4!Q7/1000</f>
        <v>537.36688519918891</v>
      </c>
      <c r="O10" s="10">
        <f t="shared" si="1"/>
        <v>76.635154530405998</v>
      </c>
    </row>
    <row r="11" spans="1:15" ht="20" customHeight="1">
      <c r="A11" s="5">
        <f>reform_curr!A8</f>
        <v>7</v>
      </c>
      <c r="B11" s="5" t="str">
        <f>reform_curr!B8</f>
        <v>Knonau</v>
      </c>
      <c r="C11" s="10">
        <f>reform_curr!G8/1000</f>
        <v>378370.11815181602</v>
      </c>
      <c r="D11" s="10">
        <f>reform_new4!N8/1000</f>
        <v>403853.76322705002</v>
      </c>
      <c r="E11" s="10">
        <f t="shared" si="0"/>
        <v>25483.645075234002</v>
      </c>
      <c r="G11" s="10">
        <f>reform_curr!H8/1000</f>
        <v>367.47825879454604</v>
      </c>
      <c r="H11" s="10">
        <f>reform_curr!I8/1000</f>
        <v>411.575649135172</v>
      </c>
      <c r="I11" s="10">
        <f>reform_curr!J8/1000</f>
        <v>779.05390406274796</v>
      </c>
      <c r="K11" s="10">
        <f>reform_new4!O8/1000</f>
        <v>310.82438990965005</v>
      </c>
      <c r="L11" s="10">
        <f>reform_new4!P8/1000</f>
        <v>348.12331679099196</v>
      </c>
      <c r="M11" s="10">
        <f>reform_new4!Q8/1000</f>
        <v>658.94770859654705</v>
      </c>
      <c r="O11" s="10">
        <f t="shared" si="1"/>
        <v>120.10619546620092</v>
      </c>
    </row>
    <row r="12" spans="1:15" ht="20" customHeight="1">
      <c r="A12" s="5">
        <f>reform_curr!A9</f>
        <v>8</v>
      </c>
      <c r="B12" s="5" t="str">
        <f>reform_curr!B9</f>
        <v>Maschwanden</v>
      </c>
      <c r="C12" s="10">
        <f>reform_curr!G9/1000</f>
        <v>138792.716607435</v>
      </c>
      <c r="D12" s="10">
        <f>reform_new4!N9/1000</f>
        <v>149446.953519531</v>
      </c>
      <c r="E12" s="10">
        <f t="shared" si="0"/>
        <v>10654.236912096007</v>
      </c>
      <c r="G12" s="10">
        <f>reform_curr!H9/1000</f>
        <v>153.83613880383902</v>
      </c>
      <c r="H12" s="10">
        <f>reform_curr!I9/1000</f>
        <v>199.98698019480699</v>
      </c>
      <c r="I12" s="10">
        <f>reform_curr!J9/1000</f>
        <v>353.82312038636201</v>
      </c>
      <c r="K12" s="10">
        <f>reform_new4!O9/1000</f>
        <v>136.218259649038</v>
      </c>
      <c r="L12" s="10">
        <f>reform_new4!P9/1000</f>
        <v>177.083737437129</v>
      </c>
      <c r="M12" s="10">
        <f>reform_new4!Q9/1000</f>
        <v>313.30199623203202</v>
      </c>
      <c r="O12" s="10">
        <f t="shared" si="1"/>
        <v>40.521124154329982</v>
      </c>
    </row>
    <row r="13" spans="1:15" ht="20" customHeight="1">
      <c r="A13" s="5">
        <f>reform_curr!A10</f>
        <v>9</v>
      </c>
      <c r="B13" s="5" t="str">
        <f>reform_curr!B10</f>
        <v>Mettmenstetten</v>
      </c>
      <c r="C13" s="10">
        <f>reform_curr!G10/1000</f>
        <v>1434735.79196396</v>
      </c>
      <c r="D13" s="10">
        <f>reform_new4!N10/1000</f>
        <v>1521972.92005786</v>
      </c>
      <c r="E13" s="10">
        <f t="shared" si="0"/>
        <v>87237.128093899926</v>
      </c>
      <c r="G13" s="10">
        <f>reform_curr!H10/1000</f>
        <v>2316.10643257123</v>
      </c>
      <c r="H13" s="10">
        <f>reform_curr!I10/1000</f>
        <v>2292.94536465889</v>
      </c>
      <c r="I13" s="10">
        <f>reform_curr!J10/1000</f>
        <v>4609.0517879458603</v>
      </c>
      <c r="K13" s="10">
        <f>reform_new4!O10/1000</f>
        <v>2125.2398425121701</v>
      </c>
      <c r="L13" s="10">
        <f>reform_new4!P10/1000</f>
        <v>2103.9874528588803</v>
      </c>
      <c r="M13" s="10">
        <f>reform_new4!Q10/1000</f>
        <v>4229.2273308469903</v>
      </c>
      <c r="O13" s="10">
        <f t="shared" si="1"/>
        <v>379.82445709886997</v>
      </c>
    </row>
    <row r="14" spans="1:15" ht="20" customHeight="1">
      <c r="A14" s="5">
        <f>reform_curr!A11</f>
        <v>10</v>
      </c>
      <c r="B14" s="5" t="str">
        <f>reform_curr!B11</f>
        <v>Obfelden</v>
      </c>
      <c r="C14" s="10">
        <f>reform_curr!G11/1000</f>
        <v>961941.12502005394</v>
      </c>
      <c r="D14" s="10">
        <f>reform_new4!N11/1000</f>
        <v>1028014.50047021</v>
      </c>
      <c r="E14" s="10">
        <f t="shared" si="0"/>
        <v>66073.375450156047</v>
      </c>
      <c r="G14" s="10">
        <f>reform_curr!H11/1000</f>
        <v>1036.52321432235</v>
      </c>
      <c r="H14" s="10">
        <f>reform_curr!I11/1000</f>
        <v>1254.1930855363</v>
      </c>
      <c r="I14" s="10">
        <f>reform_curr!J11/1000</f>
        <v>2290.7163006508299</v>
      </c>
      <c r="K14" s="10">
        <f>reform_new4!O11/1000</f>
        <v>903.01689235341507</v>
      </c>
      <c r="L14" s="10">
        <f>reform_new4!P11/1000</f>
        <v>1092.6504375842301</v>
      </c>
      <c r="M14" s="10">
        <f>reform_new4!Q11/1000</f>
        <v>1995.6673273241001</v>
      </c>
      <c r="O14" s="10">
        <f t="shared" si="1"/>
        <v>295.04897332672977</v>
      </c>
    </row>
    <row r="15" spans="1:15" ht="20" customHeight="1">
      <c r="A15" s="5">
        <f>reform_curr!A12</f>
        <v>11</v>
      </c>
      <c r="B15" s="5" t="str">
        <f>reform_curr!B12</f>
        <v>Ottenbach</v>
      </c>
      <c r="C15" s="10">
        <f>reform_curr!G12/1000</f>
        <v>669297.32025615592</v>
      </c>
      <c r="D15" s="10">
        <f>reform_new4!N12/1000</f>
        <v>713567.705368164</v>
      </c>
      <c r="E15" s="10">
        <f t="shared" si="0"/>
        <v>44270.38511200808</v>
      </c>
      <c r="G15" s="10">
        <f>reform_curr!H12/1000</f>
        <v>856.36390683388697</v>
      </c>
      <c r="H15" s="10">
        <f>reform_curr!I12/1000</f>
        <v>1001.94577738547</v>
      </c>
      <c r="I15" s="10">
        <f>reform_curr!J12/1000</f>
        <v>1858.3096911867801</v>
      </c>
      <c r="K15" s="10">
        <f>reform_new4!O12/1000</f>
        <v>763.93452914530008</v>
      </c>
      <c r="L15" s="10">
        <f>reform_new4!P12/1000</f>
        <v>893.80339710386102</v>
      </c>
      <c r="M15" s="10">
        <f>reform_new4!Q12/1000</f>
        <v>1657.7379112904</v>
      </c>
      <c r="O15" s="10">
        <f t="shared" si="1"/>
        <v>200.57177989638012</v>
      </c>
    </row>
    <row r="16" spans="1:15" ht="20" customHeight="1">
      <c r="A16" s="5">
        <f>reform_curr!A13</f>
        <v>12</v>
      </c>
      <c r="B16" s="5" t="str">
        <f>reform_curr!B13</f>
        <v>Rifferswil</v>
      </c>
      <c r="C16" s="10">
        <f>reform_curr!G13/1000</f>
        <v>299738.46001888503</v>
      </c>
      <c r="D16" s="10">
        <f>reform_new4!N13/1000</f>
        <v>320799.32944531203</v>
      </c>
      <c r="E16" s="10">
        <f t="shared" si="0"/>
        <v>21060.869426427002</v>
      </c>
      <c r="G16" s="10">
        <f>reform_curr!H13/1000</f>
        <v>446.23682339218203</v>
      </c>
      <c r="H16" s="10">
        <f>reform_curr!I13/1000</f>
        <v>571.18313324406699</v>
      </c>
      <c r="I16" s="10">
        <f>reform_curr!J13/1000</f>
        <v>1017.4199522715201</v>
      </c>
      <c r="K16" s="10">
        <f>reform_new4!O13/1000</f>
        <v>409.82013458915003</v>
      </c>
      <c r="L16" s="10">
        <f>reform_new4!P13/1000</f>
        <v>524.56977595084902</v>
      </c>
      <c r="M16" s="10">
        <f>reform_new4!Q13/1000</f>
        <v>934.38990600961404</v>
      </c>
      <c r="O16" s="10">
        <f t="shared" si="1"/>
        <v>83.030046261906023</v>
      </c>
    </row>
    <row r="17" spans="1:15" ht="20" customHeight="1">
      <c r="A17" s="5">
        <f>reform_curr!A14</f>
        <v>13</v>
      </c>
      <c r="B17" s="5" t="str">
        <f>reform_curr!B14</f>
        <v>Stallikon</v>
      </c>
      <c r="C17" s="10">
        <f>reform_curr!G14/1000</f>
        <v>1023238.8372755001</v>
      </c>
      <c r="D17" s="10">
        <f>reform_new4!N14/1000</f>
        <v>1084837.2222802702</v>
      </c>
      <c r="E17" s="10">
        <f t="shared" si="0"/>
        <v>61598.385004770127</v>
      </c>
      <c r="G17" s="10">
        <f>reform_curr!H14/1000</f>
        <v>1460.3659289618699</v>
      </c>
      <c r="H17" s="10">
        <f>reform_curr!I14/1000</f>
        <v>1474.96958051154</v>
      </c>
      <c r="I17" s="10">
        <f>reform_curr!J14/1000</f>
        <v>2935.3355197517203</v>
      </c>
      <c r="K17" s="10">
        <f>reform_new4!O14/1000</f>
        <v>1315.1185266316099</v>
      </c>
      <c r="L17" s="10">
        <f>reform_new4!P14/1000</f>
        <v>1328.2697111323801</v>
      </c>
      <c r="M17" s="10">
        <f>reform_new4!Q14/1000</f>
        <v>2643.3882414131003</v>
      </c>
      <c r="O17" s="10">
        <f t="shared" si="1"/>
        <v>291.94727833861998</v>
      </c>
    </row>
    <row r="18" spans="1:15" ht="20" customHeight="1">
      <c r="A18" s="5">
        <f>reform_curr!A15</f>
        <v>14</v>
      </c>
      <c r="B18" s="5" t="str">
        <f>reform_curr!B15</f>
        <v>Wettswil am Albis</v>
      </c>
      <c r="C18" s="10">
        <f>reform_curr!G15/1000</f>
        <v>2264198.82719609</v>
      </c>
      <c r="D18" s="10">
        <f>reform_new4!N15/1000</f>
        <v>2388980.2420566403</v>
      </c>
      <c r="E18" s="10">
        <f t="shared" si="0"/>
        <v>124781.41486055031</v>
      </c>
      <c r="G18" s="10">
        <f>reform_curr!H15/1000</f>
        <v>4080.92254981732</v>
      </c>
      <c r="H18" s="10">
        <f>reform_curr!I15/1000</f>
        <v>3468.7841386772902</v>
      </c>
      <c r="I18" s="10">
        <f>reform_curr!J15/1000</f>
        <v>7549.7066775434605</v>
      </c>
      <c r="K18" s="10">
        <f>reform_new4!O15/1000</f>
        <v>3767.2503656792301</v>
      </c>
      <c r="L18" s="10">
        <f>reform_new4!P15/1000</f>
        <v>3202.16282853853</v>
      </c>
      <c r="M18" s="10">
        <f>reform_new4!Q15/1000</f>
        <v>6969.4132493004199</v>
      </c>
      <c r="O18" s="10">
        <f t="shared" si="1"/>
        <v>580.29342824304058</v>
      </c>
    </row>
    <row r="19" spans="1:15" ht="20" customHeight="1">
      <c r="A19" s="5">
        <f>reform_curr!A16</f>
        <v>21</v>
      </c>
      <c r="B19" s="5" t="str">
        <f>reform_curr!B16</f>
        <v>Adlikon</v>
      </c>
      <c r="C19" s="10">
        <f>reform_curr!G16/1000</f>
        <v>173316.11499999999</v>
      </c>
      <c r="D19" s="10">
        <f>reform_new4!N16/1000</f>
        <v>185206.22185742101</v>
      </c>
      <c r="E19" s="10">
        <f t="shared" si="0"/>
        <v>11890.106857421022</v>
      </c>
      <c r="G19" s="10">
        <f>reform_curr!H16/1000</f>
        <v>214.89264913034401</v>
      </c>
      <c r="H19" s="10">
        <f>reform_curr!I16/1000</f>
        <v>258.94564484715403</v>
      </c>
      <c r="I19" s="10">
        <f>reform_curr!J16/1000</f>
        <v>473.83829292392704</v>
      </c>
      <c r="K19" s="10">
        <f>reform_new4!O16/1000</f>
        <v>190.72748140716502</v>
      </c>
      <c r="L19" s="10">
        <f>reform_new4!P16/1000</f>
        <v>229.826615832567</v>
      </c>
      <c r="M19" s="10">
        <f>reform_new4!Q16/1000</f>
        <v>420.55408950805599</v>
      </c>
      <c r="O19" s="10">
        <f t="shared" si="1"/>
        <v>53.284203415871048</v>
      </c>
    </row>
    <row r="20" spans="1:15" ht="20" customHeight="1">
      <c r="A20" s="5">
        <f>reform_curr!A17</f>
        <v>22</v>
      </c>
      <c r="B20" s="5" t="str">
        <f>reform_curr!B17</f>
        <v>Benken (ZH)</v>
      </c>
      <c r="C20" s="10">
        <f>reform_curr!G17/1000</f>
        <v>186750.94399999999</v>
      </c>
      <c r="D20" s="10">
        <f>reform_new4!N17/1000</f>
        <v>198520.42793359302</v>
      </c>
      <c r="E20" s="10">
        <f t="shared" si="0"/>
        <v>11769.48393359303</v>
      </c>
      <c r="G20" s="10">
        <f>reform_curr!H17/1000</f>
        <v>231.140305556774</v>
      </c>
      <c r="H20" s="10">
        <f>reform_curr!I17/1000</f>
        <v>263.49995126914905</v>
      </c>
      <c r="I20" s="10">
        <f>reform_curr!J17/1000</f>
        <v>494.64025786495199</v>
      </c>
      <c r="K20" s="10">
        <f>reform_new4!O17/1000</f>
        <v>204.36147999924401</v>
      </c>
      <c r="L20" s="10">
        <f>reform_new4!P17/1000</f>
        <v>232.97208913350099</v>
      </c>
      <c r="M20" s="10">
        <f>reform_new4!Q17/1000</f>
        <v>437.33357590878001</v>
      </c>
      <c r="O20" s="10">
        <f t="shared" si="1"/>
        <v>57.306681956171985</v>
      </c>
    </row>
    <row r="21" spans="1:15" ht="20" customHeight="1">
      <c r="A21" s="5">
        <f>reform_curr!A18</f>
        <v>23</v>
      </c>
      <c r="B21" s="5" t="str">
        <f>reform_curr!B18</f>
        <v>Berg am Irchel</v>
      </c>
      <c r="C21" s="10">
        <f>reform_curr!G18/1000</f>
        <v>584383.15099999995</v>
      </c>
      <c r="D21" s="10">
        <f>reform_new4!N18/1000</f>
        <v>618116.73369946203</v>
      </c>
      <c r="E21" s="10">
        <f t="shared" si="0"/>
        <v>33733.582699462073</v>
      </c>
      <c r="G21" s="10">
        <f>reform_curr!H18/1000</f>
        <v>1427.27958203709</v>
      </c>
      <c r="H21" s="10">
        <f>reform_curr!I18/1000</f>
        <v>1398.7339927824401</v>
      </c>
      <c r="I21" s="10">
        <f>reform_curr!J18/1000</f>
        <v>2826.0135757932599</v>
      </c>
      <c r="K21" s="10">
        <f>reform_new4!O18/1000</f>
        <v>1360.8571686697601</v>
      </c>
      <c r="L21" s="10">
        <f>reform_new4!P18/1000</f>
        <v>1333.6400572369398</v>
      </c>
      <c r="M21" s="10">
        <f>reform_new4!Q18/1000</f>
        <v>2694.4972241781297</v>
      </c>
      <c r="O21" s="10">
        <f t="shared" si="1"/>
        <v>131.51635161513013</v>
      </c>
    </row>
    <row r="22" spans="1:15" ht="20" customHeight="1">
      <c r="A22" s="5">
        <f>reform_curr!A19</f>
        <v>24</v>
      </c>
      <c r="B22" s="5" t="str">
        <f>reform_curr!B19</f>
        <v>Buch am Irchel</v>
      </c>
      <c r="C22" s="10">
        <f>reform_curr!G19/1000</f>
        <v>214913.19292372701</v>
      </c>
      <c r="D22" s="10">
        <f>reform_new4!N19/1000</f>
        <v>229751.92198828101</v>
      </c>
      <c r="E22" s="10">
        <f t="shared" si="0"/>
        <v>14838.729064554005</v>
      </c>
      <c r="G22" s="10">
        <f>reform_curr!H19/1000</f>
        <v>229.158530289173</v>
      </c>
      <c r="H22" s="10">
        <f>reform_curr!I19/1000</f>
        <v>242.908042515754</v>
      </c>
      <c r="I22" s="10">
        <f>reform_curr!J19/1000</f>
        <v>472.06657154560003</v>
      </c>
      <c r="K22" s="10">
        <f>reform_new4!O19/1000</f>
        <v>199.45826102690398</v>
      </c>
      <c r="L22" s="10">
        <f>reform_new4!P19/1000</f>
        <v>211.42575725650701</v>
      </c>
      <c r="M22" s="10">
        <f>reform_new4!Q19/1000</f>
        <v>410.88401960998698</v>
      </c>
      <c r="O22" s="10">
        <f t="shared" si="1"/>
        <v>61.182551935613048</v>
      </c>
    </row>
    <row r="23" spans="1:15" ht="20" customHeight="1">
      <c r="A23" s="5">
        <f>reform_curr!A20</f>
        <v>25</v>
      </c>
      <c r="B23" s="5" t="str">
        <f>reform_curr!B20</f>
        <v>Dachsen</v>
      </c>
      <c r="C23" s="10">
        <f>reform_curr!G20/1000</f>
        <v>453642.254999011</v>
      </c>
      <c r="D23" s="10">
        <f>reform_new4!N20/1000</f>
        <v>482762.36842578102</v>
      </c>
      <c r="E23" s="10">
        <f t="shared" si="0"/>
        <v>29120.113426770025</v>
      </c>
      <c r="G23" s="10">
        <f>reform_curr!H20/1000</f>
        <v>541.81132101261608</v>
      </c>
      <c r="H23" s="10">
        <f>reform_curr!I20/1000</f>
        <v>590.57434098756301</v>
      </c>
      <c r="I23" s="10">
        <f>reform_curr!J20/1000</f>
        <v>1132.3856601533798</v>
      </c>
      <c r="K23" s="10">
        <f>reform_new4!O20/1000</f>
        <v>476.75422306331899</v>
      </c>
      <c r="L23" s="10">
        <f>reform_new4!P20/1000</f>
        <v>519.66210289937203</v>
      </c>
      <c r="M23" s="10">
        <f>reform_new4!Q20/1000</f>
        <v>996.41632999277101</v>
      </c>
      <c r="O23" s="10">
        <f t="shared" si="1"/>
        <v>135.96933016060882</v>
      </c>
    </row>
    <row r="24" spans="1:15" ht="20" customHeight="1">
      <c r="A24" s="5">
        <f>reform_curr!A21</f>
        <v>26</v>
      </c>
      <c r="B24" s="5" t="str">
        <f>reform_curr!B21</f>
        <v>Dorf</v>
      </c>
      <c r="C24" s="10">
        <f>reform_curr!G21/1000</f>
        <v>153148</v>
      </c>
      <c r="D24" s="10">
        <f>reform_new4!N21/1000</f>
        <v>163031.36489843699</v>
      </c>
      <c r="E24" s="10">
        <f t="shared" si="0"/>
        <v>9883.3648984369938</v>
      </c>
      <c r="G24" s="10">
        <f>reform_curr!H21/1000</f>
        <v>190.918268314361</v>
      </c>
      <c r="H24" s="10">
        <f>reform_curr!I21/1000</f>
        <v>208.10090942448298</v>
      </c>
      <c r="I24" s="10">
        <f>reform_curr!J21/1000</f>
        <v>399.01918089246698</v>
      </c>
      <c r="K24" s="10">
        <f>reform_new4!O21/1000</f>
        <v>168.98102967356098</v>
      </c>
      <c r="L24" s="10">
        <f>reform_new4!P21/1000</f>
        <v>184.18932632905202</v>
      </c>
      <c r="M24" s="10">
        <f>reform_new4!Q21/1000</f>
        <v>353.17035105317802</v>
      </c>
      <c r="O24" s="10">
        <f t="shared" si="1"/>
        <v>45.848829839288953</v>
      </c>
    </row>
    <row r="25" spans="1:15" ht="20" customHeight="1">
      <c r="A25" s="5">
        <f>reform_curr!A22</f>
        <v>27</v>
      </c>
      <c r="B25" s="5" t="str">
        <f>reform_curr!B22</f>
        <v>Feuerthalen</v>
      </c>
      <c r="C25" s="10">
        <f>reform_curr!G22/1000</f>
        <v>691921.12229989504</v>
      </c>
      <c r="D25" s="10">
        <f>reform_new4!N22/1000</f>
        <v>736291.03918701096</v>
      </c>
      <c r="E25" s="10">
        <f t="shared" si="0"/>
        <v>44369.91688711592</v>
      </c>
      <c r="G25" s="10">
        <f>reform_curr!H22/1000</f>
        <v>972.50544930720298</v>
      </c>
      <c r="H25" s="10">
        <f>reform_curr!I22/1000</f>
        <v>1108.65621175253</v>
      </c>
      <c r="I25" s="10">
        <f>reform_curr!J22/1000</f>
        <v>2081.1616518146902</v>
      </c>
      <c r="K25" s="10">
        <f>reform_new4!O22/1000</f>
        <v>882.32452651283995</v>
      </c>
      <c r="L25" s="10">
        <f>reform_new4!P22/1000</f>
        <v>1005.8499576737099</v>
      </c>
      <c r="M25" s="10">
        <f>reform_new4!Q22/1000</f>
        <v>1888.1744917302199</v>
      </c>
      <c r="O25" s="10">
        <f t="shared" si="1"/>
        <v>192.98716008447036</v>
      </c>
    </row>
    <row r="26" spans="1:15" ht="20" customHeight="1">
      <c r="A26" s="5">
        <f>reform_curr!A23</f>
        <v>28</v>
      </c>
      <c r="B26" s="5" t="str">
        <f>reform_curr!B23</f>
        <v>Flaach</v>
      </c>
      <c r="C26" s="10">
        <f>reform_curr!G23/1000</f>
        <v>300356</v>
      </c>
      <c r="D26" s="10">
        <f>reform_new4!N23/1000</f>
        <v>319756.46145703102</v>
      </c>
      <c r="E26" s="10">
        <f t="shared" si="0"/>
        <v>19400.461457031022</v>
      </c>
      <c r="G26" s="10">
        <f>reform_curr!H23/1000</f>
        <v>339.16988458740701</v>
      </c>
      <c r="H26" s="10">
        <f>reform_curr!I23/1000</f>
        <v>362.91177460211497</v>
      </c>
      <c r="I26" s="10">
        <f>reform_curr!J23/1000</f>
        <v>702.08165576243402</v>
      </c>
      <c r="K26" s="10">
        <f>reform_new4!O23/1000</f>
        <v>296.47685576280901</v>
      </c>
      <c r="L26" s="10">
        <f>reform_new4!P23/1000</f>
        <v>317.23023401448103</v>
      </c>
      <c r="M26" s="10">
        <f>reform_new4!Q23/1000</f>
        <v>613.70708918911191</v>
      </c>
      <c r="O26" s="10">
        <f t="shared" si="1"/>
        <v>88.374566573322113</v>
      </c>
    </row>
    <row r="27" spans="1:15" ht="20" customHeight="1">
      <c r="A27" s="5">
        <f>reform_curr!A24</f>
        <v>29</v>
      </c>
      <c r="B27" s="5" t="str">
        <f>reform_curr!B24</f>
        <v>Flurlingen</v>
      </c>
      <c r="C27" s="10">
        <f>reform_curr!G24/1000</f>
        <v>438721.36764289602</v>
      </c>
      <c r="D27" s="10">
        <f>reform_new4!N24/1000</f>
        <v>466942.140774414</v>
      </c>
      <c r="E27" s="10">
        <f t="shared" si="0"/>
        <v>28220.773131517984</v>
      </c>
      <c r="G27" s="10">
        <f>reform_curr!H24/1000</f>
        <v>613.10654761528895</v>
      </c>
      <c r="H27" s="10">
        <f>reform_curr!I24/1000</f>
        <v>686.67933053773595</v>
      </c>
      <c r="I27" s="10">
        <f>reform_curr!J24/1000</f>
        <v>1299.7858765194401</v>
      </c>
      <c r="K27" s="10">
        <f>reform_new4!O24/1000</f>
        <v>553.99137951373996</v>
      </c>
      <c r="L27" s="10">
        <f>reform_new4!P24/1000</f>
        <v>620.47034097546702</v>
      </c>
      <c r="M27" s="10">
        <f>reform_new4!Q24/1000</f>
        <v>1174.4617217555601</v>
      </c>
      <c r="O27" s="10">
        <f t="shared" si="1"/>
        <v>125.32415476387996</v>
      </c>
    </row>
    <row r="28" spans="1:15" ht="20" customHeight="1">
      <c r="A28" s="5">
        <f>reform_curr!A25</f>
        <v>30</v>
      </c>
      <c r="B28" s="5" t="str">
        <f>reform_curr!B25</f>
        <v>Andelfingen</v>
      </c>
      <c r="C28" s="10">
        <f>reform_curr!G25/1000</f>
        <v>632497.08700000006</v>
      </c>
      <c r="D28" s="10">
        <f>reform_new4!N25/1000</f>
        <v>674117.45163867099</v>
      </c>
      <c r="E28" s="10">
        <f t="shared" si="0"/>
        <v>41620.36463867093</v>
      </c>
      <c r="G28" s="10">
        <f>reform_curr!H25/1000</f>
        <v>928.25760684406703</v>
      </c>
      <c r="H28" s="10">
        <f>reform_curr!I25/1000</f>
        <v>1039.64851668244</v>
      </c>
      <c r="I28" s="10">
        <f>reform_curr!J25/1000</f>
        <v>1967.9061441335598</v>
      </c>
      <c r="K28" s="10">
        <f>reform_new4!O25/1000</f>
        <v>846.73722873049906</v>
      </c>
      <c r="L28" s="10">
        <f>reform_new4!P25/1000</f>
        <v>948.34570017129295</v>
      </c>
      <c r="M28" s="10">
        <f>reform_new4!Q25/1000</f>
        <v>1795.0829042944601</v>
      </c>
      <c r="O28" s="10">
        <f t="shared" si="1"/>
        <v>172.82323983909964</v>
      </c>
    </row>
    <row r="29" spans="1:15" ht="20" customHeight="1">
      <c r="A29" s="5">
        <f>reform_curr!A26</f>
        <v>31</v>
      </c>
      <c r="B29" s="5" t="str">
        <f>reform_curr!B26</f>
        <v>Henggart</v>
      </c>
      <c r="C29" s="10">
        <f>reform_curr!G26/1000</f>
        <v>468914.22</v>
      </c>
      <c r="D29" s="10">
        <f>reform_new4!N26/1000</f>
        <v>497839.56002539</v>
      </c>
      <c r="E29" s="10">
        <f t="shared" si="0"/>
        <v>28925.340025390033</v>
      </c>
      <c r="G29" s="10">
        <f>reform_curr!H26/1000</f>
        <v>466.45623688167296</v>
      </c>
      <c r="H29" s="10">
        <f>reform_curr!I26/1000</f>
        <v>466.45623688167296</v>
      </c>
      <c r="I29" s="10">
        <f>reform_curr!J26/1000</f>
        <v>932.91247376334593</v>
      </c>
      <c r="K29" s="10">
        <f>reform_new4!O26/1000</f>
        <v>393.27084304437699</v>
      </c>
      <c r="L29" s="10">
        <f>reform_new4!P26/1000</f>
        <v>393.27084304437699</v>
      </c>
      <c r="M29" s="10">
        <f>reform_new4!Q26/1000</f>
        <v>786.541686088755</v>
      </c>
      <c r="O29" s="10">
        <f t="shared" si="1"/>
        <v>146.37078767459093</v>
      </c>
    </row>
    <row r="30" spans="1:15" ht="20" customHeight="1">
      <c r="A30" s="5">
        <f>reform_curr!A27</f>
        <v>32</v>
      </c>
      <c r="B30" s="5" t="str">
        <f>reform_curr!B27</f>
        <v>Humlikon</v>
      </c>
      <c r="C30" s="10">
        <f>reform_curr!G27/1000</f>
        <v>135269.62299999999</v>
      </c>
      <c r="D30" s="10">
        <f>reform_new4!N27/1000</f>
        <v>144334.05236328102</v>
      </c>
      <c r="E30" s="10">
        <f t="shared" si="0"/>
        <v>9064.4293632810295</v>
      </c>
      <c r="G30" s="10">
        <f>reform_curr!H27/1000</f>
        <v>165.61285469961101</v>
      </c>
      <c r="H30" s="10">
        <f>reform_curr!I27/1000</f>
        <v>203.70381259846599</v>
      </c>
      <c r="I30" s="10">
        <f>reform_curr!J27/1000</f>
        <v>369.31666294360105</v>
      </c>
      <c r="K30" s="10">
        <f>reform_new4!O27/1000</f>
        <v>146.87191881060599</v>
      </c>
      <c r="L30" s="10">
        <f>reform_new4!P27/1000</f>
        <v>180.65246143603298</v>
      </c>
      <c r="M30" s="10">
        <f>reform_new4!Q27/1000</f>
        <v>327.52437998437802</v>
      </c>
      <c r="O30" s="10">
        <f t="shared" si="1"/>
        <v>41.79228295922303</v>
      </c>
    </row>
    <row r="31" spans="1:15" ht="20" customHeight="1">
      <c r="A31" s="5">
        <f>reform_curr!A28</f>
        <v>33</v>
      </c>
      <c r="B31" s="5" t="str">
        <f>reform_curr!B28</f>
        <v>Kleinandelfingen</v>
      </c>
      <c r="C31" s="10">
        <f>reform_curr!G28/1000</f>
        <v>499837.49118260096</v>
      </c>
      <c r="D31" s="10">
        <f>reform_new4!N28/1000</f>
        <v>531543.25074609299</v>
      </c>
      <c r="E31" s="10">
        <f t="shared" si="0"/>
        <v>31705.759563492029</v>
      </c>
      <c r="G31" s="10">
        <f>reform_curr!H28/1000</f>
        <v>653.94930471831503</v>
      </c>
      <c r="H31" s="10">
        <f>reform_curr!I28/1000</f>
        <v>719.34423975580899</v>
      </c>
      <c r="I31" s="10">
        <f>reform_curr!J28/1000</f>
        <v>1373.2935457856599</v>
      </c>
      <c r="K31" s="10">
        <f>reform_new4!O28/1000</f>
        <v>582.54244346043401</v>
      </c>
      <c r="L31" s="10">
        <f>reform_new4!P28/1000</f>
        <v>640.79668871048</v>
      </c>
      <c r="M31" s="10">
        <f>reform_new4!Q28/1000</f>
        <v>1223.3391349098301</v>
      </c>
      <c r="O31" s="10">
        <f t="shared" si="1"/>
        <v>149.95441087582981</v>
      </c>
    </row>
    <row r="32" spans="1:15" ht="20" customHeight="1">
      <c r="A32" s="5">
        <f>reform_curr!A29</f>
        <v>34</v>
      </c>
      <c r="B32" s="5" t="str">
        <f>reform_curr!B29</f>
        <v>Laufen-Uhwiesen</v>
      </c>
      <c r="C32" s="10">
        <f>reform_curr!G29/1000</f>
        <v>602995.09299999999</v>
      </c>
      <c r="D32" s="10">
        <f>reform_new4!N29/1000</f>
        <v>639672.93946386699</v>
      </c>
      <c r="E32" s="10">
        <f t="shared" si="0"/>
        <v>36677.846463866998</v>
      </c>
      <c r="G32" s="10">
        <f>reform_curr!H29/1000</f>
        <v>985.42747855394998</v>
      </c>
      <c r="H32" s="10">
        <f>reform_curr!I29/1000</f>
        <v>1005.13602470225</v>
      </c>
      <c r="I32" s="10">
        <f>reform_curr!J29/1000</f>
        <v>1990.56351246345</v>
      </c>
      <c r="K32" s="10">
        <f>reform_new4!O29/1000</f>
        <v>904.88614470762593</v>
      </c>
      <c r="L32" s="10">
        <f>reform_new4!P29/1000</f>
        <v>922.98387397149304</v>
      </c>
      <c r="M32" s="10">
        <f>reform_new4!Q29/1000</f>
        <v>1827.8700157871901</v>
      </c>
      <c r="O32" s="10">
        <f t="shared" si="1"/>
        <v>162.69349667625988</v>
      </c>
    </row>
    <row r="33" spans="1:15" ht="20" customHeight="1">
      <c r="A33" s="5">
        <f>reform_curr!A30</f>
        <v>35</v>
      </c>
      <c r="B33" s="5" t="str">
        <f>reform_curr!B30</f>
        <v>Marthalen</v>
      </c>
      <c r="C33" s="10">
        <f>reform_curr!G30/1000</f>
        <v>474328.02500494896</v>
      </c>
      <c r="D33" s="10">
        <f>reform_new4!N30/1000</f>
        <v>503355.030080078</v>
      </c>
      <c r="E33" s="10">
        <f t="shared" si="0"/>
        <v>29027.00507512904</v>
      </c>
      <c r="G33" s="10">
        <f>reform_curr!H30/1000</f>
        <v>531.95570839333504</v>
      </c>
      <c r="H33" s="10">
        <f>reform_curr!I30/1000</f>
        <v>579.83172160360209</v>
      </c>
      <c r="I33" s="10">
        <f>reform_curr!J30/1000</f>
        <v>1111.78743734467</v>
      </c>
      <c r="K33" s="10">
        <f>reform_new4!O30/1000</f>
        <v>460.90187040786401</v>
      </c>
      <c r="L33" s="10">
        <f>reform_new4!P30/1000</f>
        <v>502.38303614684901</v>
      </c>
      <c r="M33" s="10">
        <f>reform_new4!Q30/1000</f>
        <v>963.28490244829595</v>
      </c>
      <c r="O33" s="10">
        <f t="shared" si="1"/>
        <v>148.50253489637407</v>
      </c>
    </row>
    <row r="34" spans="1:15" ht="20" customHeight="1">
      <c r="A34" s="5">
        <f>reform_curr!A31</f>
        <v>37</v>
      </c>
      <c r="B34" s="5" t="str">
        <f>reform_curr!B31</f>
        <v>Ossingen</v>
      </c>
      <c r="C34" s="10">
        <f>reform_curr!G31/1000</f>
        <v>291135.41262000002</v>
      </c>
      <c r="D34" s="10">
        <f>reform_new4!N31/1000</f>
        <v>309035.89654394501</v>
      </c>
      <c r="E34" s="10">
        <f t="shared" si="0"/>
        <v>17900.483923944994</v>
      </c>
      <c r="G34" s="10">
        <f>reform_curr!H31/1000</f>
        <v>294.85570850566</v>
      </c>
      <c r="H34" s="10">
        <f>reform_curr!I31/1000</f>
        <v>291.90715090844003</v>
      </c>
      <c r="I34" s="10">
        <f>reform_curr!J31/1000</f>
        <v>586.76286034202496</v>
      </c>
      <c r="K34" s="10">
        <f>reform_new4!O31/1000</f>
        <v>251.46336063412502</v>
      </c>
      <c r="L34" s="10">
        <f>reform_new4!P31/1000</f>
        <v>248.94872603168301</v>
      </c>
      <c r="M34" s="10">
        <f>reform_new4!Q31/1000</f>
        <v>500.41208914697103</v>
      </c>
      <c r="O34" s="10">
        <f t="shared" si="1"/>
        <v>86.350771195053937</v>
      </c>
    </row>
    <row r="35" spans="1:15" ht="20" customHeight="1">
      <c r="A35" s="5">
        <f>reform_curr!A32</f>
        <v>38</v>
      </c>
      <c r="B35" s="5" t="str">
        <f>reform_curr!B32</f>
        <v>Rheinau</v>
      </c>
      <c r="C35" s="10">
        <f>reform_curr!G32/1000</f>
        <v>232064.69099999999</v>
      </c>
      <c r="D35" s="10">
        <f>reform_new4!N32/1000</f>
        <v>247893.11700195301</v>
      </c>
      <c r="E35" s="10">
        <f t="shared" si="0"/>
        <v>15828.426001953019</v>
      </c>
      <c r="G35" s="10">
        <f>reform_curr!H32/1000</f>
        <v>236.11614133560599</v>
      </c>
      <c r="H35" s="10">
        <f>reform_curr!I32/1000</f>
        <v>288.06169127976801</v>
      </c>
      <c r="I35" s="10">
        <f>reform_curr!J32/1000</f>
        <v>524.17783356535404</v>
      </c>
      <c r="K35" s="10">
        <f>reform_new4!O32/1000</f>
        <v>202.76562890487901</v>
      </c>
      <c r="L35" s="10">
        <f>reform_new4!P32/1000</f>
        <v>247.37406815189101</v>
      </c>
      <c r="M35" s="10">
        <f>reform_new4!Q32/1000</f>
        <v>450.13969953370002</v>
      </c>
      <c r="O35" s="10">
        <f t="shared" si="1"/>
        <v>74.03813403165401</v>
      </c>
    </row>
    <row r="36" spans="1:15" ht="20" customHeight="1">
      <c r="A36" s="5">
        <f>reform_curr!A33</f>
        <v>39</v>
      </c>
      <c r="B36" s="5" t="str">
        <f>reform_curr!B33</f>
        <v>Thalheim an der Thur</v>
      </c>
      <c r="C36" s="10">
        <f>reform_curr!G33/1000</f>
        <v>200536.56202014603</v>
      </c>
      <c r="D36" s="10">
        <f>reform_new4!N33/1000</f>
        <v>212981.14757519501</v>
      </c>
      <c r="E36" s="10">
        <f t="shared" si="0"/>
        <v>12444.58555504898</v>
      </c>
      <c r="G36" s="10">
        <f>reform_curr!H33/1000</f>
        <v>253.322569814324</v>
      </c>
      <c r="H36" s="10">
        <f>reform_curr!I33/1000</f>
        <v>258.389023107767</v>
      </c>
      <c r="I36" s="10">
        <f>reform_curr!J33/1000</f>
        <v>511.71159972453103</v>
      </c>
      <c r="K36" s="10">
        <f>reform_new4!O33/1000</f>
        <v>224.26361851865002</v>
      </c>
      <c r="L36" s="10">
        <f>reform_new4!P33/1000</f>
        <v>228.74889229720799</v>
      </c>
      <c r="M36" s="10">
        <f>reform_new4!Q33/1000</f>
        <v>453.01251423209902</v>
      </c>
      <c r="O36" s="10">
        <f t="shared" si="1"/>
        <v>58.699085492432005</v>
      </c>
    </row>
    <row r="37" spans="1:15" ht="20" customHeight="1">
      <c r="A37" s="5">
        <f>reform_curr!A34</f>
        <v>40</v>
      </c>
      <c r="B37" s="5" t="str">
        <f>reform_curr!B34</f>
        <v>Trüllikon</v>
      </c>
      <c r="C37" s="10">
        <f>reform_curr!G34/1000</f>
        <v>249069.74332280498</v>
      </c>
      <c r="D37" s="10">
        <f>reform_new4!N34/1000</f>
        <v>265166.37773437501</v>
      </c>
      <c r="E37" s="10">
        <f t="shared" si="0"/>
        <v>16096.634411570034</v>
      </c>
      <c r="G37" s="10">
        <f>reform_curr!H34/1000</f>
        <v>264.33462875091999</v>
      </c>
      <c r="H37" s="10">
        <f>reform_curr!I34/1000</f>
        <v>301.34147745937099</v>
      </c>
      <c r="I37" s="10">
        <f>reform_curr!J34/1000</f>
        <v>565.67610917806599</v>
      </c>
      <c r="K37" s="10">
        <f>reform_new4!O34/1000</f>
        <v>226.41798760318702</v>
      </c>
      <c r="L37" s="10">
        <f>reform_new4!P34/1000</f>
        <v>258.116506693899</v>
      </c>
      <c r="M37" s="10">
        <f>reform_new4!Q34/1000</f>
        <v>484.53449129867499</v>
      </c>
      <c r="O37" s="10">
        <f t="shared" si="1"/>
        <v>81.141617879390992</v>
      </c>
    </row>
    <row r="38" spans="1:15" ht="20" customHeight="1">
      <c r="A38" s="5">
        <f>reform_curr!A35</f>
        <v>41</v>
      </c>
      <c r="B38" s="5" t="str">
        <f>reform_curr!B35</f>
        <v>Truttikon</v>
      </c>
      <c r="C38" s="10">
        <f>reform_curr!G35/1000</f>
        <v>99664</v>
      </c>
      <c r="D38" s="10">
        <f>reform_new4!N35/1000</f>
        <v>107027.08243164</v>
      </c>
      <c r="E38" s="10">
        <f t="shared" si="0"/>
        <v>7363.0824316399958</v>
      </c>
      <c r="G38" s="10">
        <f>reform_curr!H35/1000</f>
        <v>103.04048052859301</v>
      </c>
      <c r="H38" s="10">
        <f>reform_curr!I35/1000</f>
        <v>123.648577265143</v>
      </c>
      <c r="I38" s="10">
        <f>reform_curr!J35/1000</f>
        <v>226.689057946085</v>
      </c>
      <c r="K38" s="10">
        <f>reform_new4!O35/1000</f>
        <v>89.403673045635188</v>
      </c>
      <c r="L38" s="10">
        <f>reform_new4!P35/1000</f>
        <v>107.284407241225</v>
      </c>
      <c r="M38" s="10">
        <f>reform_new4!Q35/1000</f>
        <v>196.688082783699</v>
      </c>
      <c r="O38" s="10">
        <f t="shared" si="1"/>
        <v>30.000975162385998</v>
      </c>
    </row>
    <row r="39" spans="1:15" ht="20" customHeight="1">
      <c r="A39" s="5">
        <f>reform_curr!A36</f>
        <v>43</v>
      </c>
      <c r="B39" s="5" t="str">
        <f>reform_curr!B36</f>
        <v>Volken</v>
      </c>
      <c r="C39" s="10">
        <f>reform_curr!G36/1000</f>
        <v>71136.89</v>
      </c>
      <c r="D39" s="10">
        <f>reform_new4!N36/1000</f>
        <v>75796.009796875005</v>
      </c>
      <c r="E39" s="10">
        <f t="shared" si="0"/>
        <v>4659.1197968750057</v>
      </c>
      <c r="G39" s="10">
        <f>reform_curr!H36/1000</f>
        <v>93.543407637596104</v>
      </c>
      <c r="H39" s="10">
        <f>reform_curr!I36/1000</f>
        <v>103.83318212640199</v>
      </c>
      <c r="I39" s="10">
        <f>reform_curr!J36/1000</f>
        <v>197.37659385633398</v>
      </c>
      <c r="K39" s="10">
        <f>reform_new4!O36/1000</f>
        <v>83.953068242192202</v>
      </c>
      <c r="L39" s="10">
        <f>reform_new4!P36/1000</f>
        <v>93.1879061940908</v>
      </c>
      <c r="M39" s="10">
        <f>reform_new4!Q36/1000</f>
        <v>177.14097946023901</v>
      </c>
      <c r="O39" s="10">
        <f t="shared" si="1"/>
        <v>20.235614396094974</v>
      </c>
    </row>
    <row r="40" spans="1:15" ht="20" customHeight="1">
      <c r="A40" s="5">
        <f>reform_curr!A37</f>
        <v>51</v>
      </c>
      <c r="B40" s="5" t="str">
        <f>reform_curr!B37</f>
        <v>Bachenbülach</v>
      </c>
      <c r="C40" s="10">
        <f>reform_curr!G37/1000</f>
        <v>734931.19949472498</v>
      </c>
      <c r="D40" s="10">
        <f>reform_new4!N37/1000</f>
        <v>780711.46444848599</v>
      </c>
      <c r="E40" s="10">
        <f t="shared" si="0"/>
        <v>45780.264953761012</v>
      </c>
      <c r="G40" s="10">
        <f>reform_curr!H37/1000</f>
        <v>867.21353068677297</v>
      </c>
      <c r="H40" s="10">
        <f>reform_curr!I37/1000</f>
        <v>919.24634222963402</v>
      </c>
      <c r="I40" s="10">
        <f>reform_curr!J37/1000</f>
        <v>1786.4598641689402</v>
      </c>
      <c r="K40" s="10">
        <f>reform_new4!O37/1000</f>
        <v>760.65026165025097</v>
      </c>
      <c r="L40" s="10">
        <f>reform_new4!P37/1000</f>
        <v>806.2892752125</v>
      </c>
      <c r="M40" s="10">
        <f>reform_new4!Q37/1000</f>
        <v>1566.9395283958099</v>
      </c>
      <c r="O40" s="10">
        <f t="shared" si="1"/>
        <v>219.52033577313023</v>
      </c>
    </row>
    <row r="41" spans="1:15" ht="20" customHeight="1">
      <c r="A41" s="5">
        <f>reform_curr!A38</f>
        <v>52</v>
      </c>
      <c r="B41" s="5" t="str">
        <f>reform_curr!B38</f>
        <v>Bassersdorf</v>
      </c>
      <c r="C41" s="10">
        <f>reform_curr!G38/1000</f>
        <v>2073574.561</v>
      </c>
      <c r="D41" s="10">
        <f>reform_new4!N38/1000</f>
        <v>2206739.6548569296</v>
      </c>
      <c r="E41" s="10">
        <f t="shared" si="0"/>
        <v>133165.09385692957</v>
      </c>
      <c r="G41" s="10">
        <f>reform_curr!H38/1000</f>
        <v>2521.57163446104</v>
      </c>
      <c r="H41" s="10">
        <f>reform_curr!I38/1000</f>
        <v>2748.5130779477304</v>
      </c>
      <c r="I41" s="10">
        <f>reform_curr!J38/1000</f>
        <v>5270.0847094278906</v>
      </c>
      <c r="K41" s="10">
        <f>reform_new4!O38/1000</f>
        <v>2240.7351350163999</v>
      </c>
      <c r="L41" s="10">
        <f>reform_new4!P38/1000</f>
        <v>2442.4012950287001</v>
      </c>
      <c r="M41" s="10">
        <f>reform_new4!Q38/1000</f>
        <v>4683.1364196206896</v>
      </c>
      <c r="O41" s="10">
        <f t="shared" si="1"/>
        <v>586.94828980720104</v>
      </c>
    </row>
    <row r="42" spans="1:15" ht="20" customHeight="1">
      <c r="A42" s="5">
        <f>reform_curr!A39</f>
        <v>53</v>
      </c>
      <c r="B42" s="5" t="str">
        <f>reform_curr!B39</f>
        <v>Bülach</v>
      </c>
      <c r="C42" s="10">
        <f>reform_curr!G39/1000</f>
        <v>3068173.9560251799</v>
      </c>
      <c r="D42" s="10">
        <f>reform_new4!N39/1000</f>
        <v>3261172.65486645</v>
      </c>
      <c r="E42" s="10">
        <f t="shared" si="0"/>
        <v>192998.69884127006</v>
      </c>
      <c r="G42" s="10">
        <f>reform_curr!H39/1000</f>
        <v>3689.7792535829503</v>
      </c>
      <c r="H42" s="10">
        <f>reform_curr!I39/1000</f>
        <v>4058.7571751216597</v>
      </c>
      <c r="I42" s="10">
        <f>reform_curr!J39/1000</f>
        <v>7748.5364216383396</v>
      </c>
      <c r="K42" s="10">
        <f>reform_new4!O39/1000</f>
        <v>3268.5229717707498</v>
      </c>
      <c r="L42" s="10">
        <f>reform_new4!P39/1000</f>
        <v>3595.3752722928302</v>
      </c>
      <c r="M42" s="10">
        <f>reform_new4!Q39/1000</f>
        <v>6863.8982306053094</v>
      </c>
      <c r="O42" s="10">
        <f t="shared" si="1"/>
        <v>884.63819103303013</v>
      </c>
    </row>
    <row r="43" spans="1:15" ht="20" customHeight="1">
      <c r="A43" s="5">
        <f>reform_curr!A40</f>
        <v>54</v>
      </c>
      <c r="B43" s="5" t="str">
        <f>reform_curr!B40</f>
        <v>Dietlikon</v>
      </c>
      <c r="C43" s="10">
        <f>reform_curr!G40/1000</f>
        <v>1707143.26660281</v>
      </c>
      <c r="D43" s="10">
        <f>reform_new4!N40/1000</f>
        <v>1805380.6235644501</v>
      </c>
      <c r="E43" s="10">
        <f t="shared" si="0"/>
        <v>98237.356961640064</v>
      </c>
      <c r="G43" s="10">
        <f>reform_curr!H40/1000</f>
        <v>2258.9077027948497</v>
      </c>
      <c r="H43" s="10">
        <f>reform_curr!I40/1000</f>
        <v>2078.1950855062601</v>
      </c>
      <c r="I43" s="10">
        <f>reform_curr!J40/1000</f>
        <v>4337.1027923981501</v>
      </c>
      <c r="K43" s="10">
        <f>reform_new4!O40/1000</f>
        <v>2009.3791242381901</v>
      </c>
      <c r="L43" s="10">
        <f>reform_new4!P40/1000</f>
        <v>1848.6287915708299</v>
      </c>
      <c r="M43" s="10">
        <f>reform_new4!Q40/1000</f>
        <v>3858.00790096634</v>
      </c>
      <c r="O43" s="10">
        <f t="shared" si="1"/>
        <v>479.09489143181008</v>
      </c>
    </row>
    <row r="44" spans="1:15" ht="20" customHeight="1">
      <c r="A44" s="5">
        <f>reform_curr!A41</f>
        <v>55</v>
      </c>
      <c r="B44" s="5" t="str">
        <f>reform_curr!B41</f>
        <v>Eglisau</v>
      </c>
      <c r="C44" s="10">
        <f>reform_curr!G41/1000</f>
        <v>1069592.2606448</v>
      </c>
      <c r="D44" s="10">
        <f>reform_new4!N41/1000</f>
        <v>1140653.8603759699</v>
      </c>
      <c r="E44" s="10">
        <f t="shared" si="0"/>
        <v>71061.599731169874</v>
      </c>
      <c r="G44" s="10">
        <f>reform_curr!H41/1000</f>
        <v>1395.93208635872</v>
      </c>
      <c r="H44" s="10">
        <f>reform_curr!I41/1000</f>
        <v>1577.40325635319</v>
      </c>
      <c r="I44" s="10">
        <f>reform_curr!J41/1000</f>
        <v>2973.3353600487699</v>
      </c>
      <c r="K44" s="10">
        <f>reform_new4!O41/1000</f>
        <v>1251.87035342478</v>
      </c>
      <c r="L44" s="10">
        <f>reform_new4!P41/1000</f>
        <v>1414.61349140419</v>
      </c>
      <c r="M44" s="10">
        <f>reform_new4!Q41/1000</f>
        <v>2666.48386257638</v>
      </c>
      <c r="O44" s="10">
        <f t="shared" si="1"/>
        <v>306.85149747238984</v>
      </c>
    </row>
    <row r="45" spans="1:15" ht="20" customHeight="1">
      <c r="A45" s="5">
        <f>reform_curr!A42</f>
        <v>56</v>
      </c>
      <c r="B45" s="5" t="str">
        <f>reform_curr!B42</f>
        <v>Embrach</v>
      </c>
      <c r="C45" s="10">
        <f>reform_curr!G42/1000</f>
        <v>1441037.5205903</v>
      </c>
      <c r="D45" s="10">
        <f>reform_new4!N42/1000</f>
        <v>1534941.4219470201</v>
      </c>
      <c r="E45" s="10">
        <f t="shared" si="0"/>
        <v>93903.901356720133</v>
      </c>
      <c r="G45" s="10">
        <f>reform_curr!H42/1000</f>
        <v>1757.7387131225398</v>
      </c>
      <c r="H45" s="10">
        <f>reform_curr!I42/1000</f>
        <v>2074.13167425751</v>
      </c>
      <c r="I45" s="10">
        <f>reform_curr!J42/1000</f>
        <v>3831.87038380682</v>
      </c>
      <c r="K45" s="10">
        <f>reform_new4!O42/1000</f>
        <v>1563.43811911941</v>
      </c>
      <c r="L45" s="10">
        <f>reform_new4!P42/1000</f>
        <v>1844.8569671906801</v>
      </c>
      <c r="M45" s="10">
        <f>reform_new4!Q42/1000</f>
        <v>3408.2950837926001</v>
      </c>
      <c r="O45" s="10">
        <f t="shared" si="1"/>
        <v>423.57530001421992</v>
      </c>
    </row>
    <row r="46" spans="1:15" ht="20" customHeight="1">
      <c r="A46" s="5">
        <f>reform_curr!A43</f>
        <v>57</v>
      </c>
      <c r="B46" s="5" t="str">
        <f>reform_curr!B43</f>
        <v>Freienstein-Teufen</v>
      </c>
      <c r="C46" s="10">
        <f>reform_curr!G43/1000</f>
        <v>536893.67799999996</v>
      </c>
      <c r="D46" s="10">
        <f>reform_new4!N43/1000</f>
        <v>569507.928072265</v>
      </c>
      <c r="E46" s="10">
        <f t="shared" si="0"/>
        <v>32614.250072265044</v>
      </c>
      <c r="G46" s="10">
        <f>reform_curr!H43/1000</f>
        <v>622.3929738132349</v>
      </c>
      <c r="H46" s="10">
        <f>reform_curr!I43/1000</f>
        <v>616.16903970274291</v>
      </c>
      <c r="I46" s="10">
        <f>reform_curr!J43/1000</f>
        <v>1238.5620215840299</v>
      </c>
      <c r="K46" s="10">
        <f>reform_new4!O43/1000</f>
        <v>541.08883263576001</v>
      </c>
      <c r="L46" s="10">
        <f>reform_new4!P43/1000</f>
        <v>535.67794539248894</v>
      </c>
      <c r="M46" s="10">
        <f>reform_new4!Q43/1000</f>
        <v>1076.76678721249</v>
      </c>
      <c r="O46" s="10">
        <f t="shared" si="1"/>
        <v>161.79523437153989</v>
      </c>
    </row>
    <row r="47" spans="1:15" ht="20" customHeight="1">
      <c r="A47" s="5">
        <f>reform_curr!A44</f>
        <v>58</v>
      </c>
      <c r="B47" s="5" t="str">
        <f>reform_curr!B44</f>
        <v>Glattfelden</v>
      </c>
      <c r="C47" s="10">
        <f>reform_curr!G44/1000</f>
        <v>815620.78303357691</v>
      </c>
      <c r="D47" s="10">
        <f>reform_new4!N44/1000</f>
        <v>869024.37142004294</v>
      </c>
      <c r="E47" s="10">
        <f t="shared" si="0"/>
        <v>53403.588386466028</v>
      </c>
      <c r="G47" s="10">
        <f>reform_curr!H44/1000</f>
        <v>1015.2268964805301</v>
      </c>
      <c r="H47" s="10">
        <f>reform_curr!I44/1000</f>
        <v>1167.5109415228299</v>
      </c>
      <c r="I47" s="10">
        <f>reform_curr!J44/1000</f>
        <v>2182.7378703364702</v>
      </c>
      <c r="K47" s="10">
        <f>reform_new4!O44/1000</f>
        <v>903.68226655102103</v>
      </c>
      <c r="L47" s="10">
        <f>reform_new4!P44/1000</f>
        <v>1039.2345937135401</v>
      </c>
      <c r="M47" s="10">
        <f>reform_new4!Q44/1000</f>
        <v>1942.9168578302599</v>
      </c>
      <c r="O47" s="10">
        <f t="shared" si="1"/>
        <v>239.82101250621031</v>
      </c>
    </row>
    <row r="48" spans="1:15" ht="20" customHeight="1">
      <c r="A48" s="5">
        <f>reform_curr!A45</f>
        <v>59</v>
      </c>
      <c r="B48" s="5" t="str">
        <f>reform_curr!B45</f>
        <v>Hochfelden</v>
      </c>
      <c r="C48" s="10">
        <f>reform_curr!G45/1000</f>
        <v>402157.29700000002</v>
      </c>
      <c r="D48" s="10">
        <f>reform_new4!N45/1000</f>
        <v>430338.06597973598</v>
      </c>
      <c r="E48" s="10">
        <f t="shared" si="0"/>
        <v>28180.768979735964</v>
      </c>
      <c r="G48" s="10">
        <f>reform_curr!H45/1000</f>
        <v>502.14687437915802</v>
      </c>
      <c r="H48" s="10">
        <f>reform_curr!I45/1000</f>
        <v>582.49038183694995</v>
      </c>
      <c r="I48" s="10">
        <f>reform_curr!J45/1000</f>
        <v>1084.6372524282899</v>
      </c>
      <c r="K48" s="10">
        <f>reform_new4!O45/1000</f>
        <v>450.04195981825103</v>
      </c>
      <c r="L48" s="10">
        <f>reform_new4!P45/1000</f>
        <v>522.04867862031597</v>
      </c>
      <c r="M48" s="10">
        <f>reform_new4!Q45/1000</f>
        <v>972.09063711693807</v>
      </c>
      <c r="O48" s="10">
        <f t="shared" si="1"/>
        <v>112.54661531135184</v>
      </c>
    </row>
    <row r="49" spans="1:15" ht="20" customHeight="1">
      <c r="A49" s="5">
        <f>reform_curr!A46</f>
        <v>60</v>
      </c>
      <c r="B49" s="5" t="str">
        <f>reform_curr!B46</f>
        <v>Höri</v>
      </c>
      <c r="C49" s="10">
        <f>reform_curr!G46/1000</f>
        <v>340765.93992655596</v>
      </c>
      <c r="D49" s="10">
        <f>reform_new4!N46/1000</f>
        <v>364462.59901562502</v>
      </c>
      <c r="E49" s="10">
        <f t="shared" si="0"/>
        <v>23696.659089069057</v>
      </c>
      <c r="G49" s="10">
        <f>reform_curr!H46/1000</f>
        <v>367.63039228853501</v>
      </c>
      <c r="H49" s="10">
        <f>reform_curr!I46/1000</f>
        <v>430.12755629593102</v>
      </c>
      <c r="I49" s="10">
        <f>reform_curr!J46/1000</f>
        <v>797.75794497478</v>
      </c>
      <c r="K49" s="10">
        <f>reform_new4!O46/1000</f>
        <v>322.97313112114301</v>
      </c>
      <c r="L49" s="10">
        <f>reform_new4!P46/1000</f>
        <v>377.878560754962</v>
      </c>
      <c r="M49" s="10">
        <f>reform_new4!Q46/1000</f>
        <v>700.85168647989599</v>
      </c>
      <c r="O49" s="10">
        <f t="shared" si="1"/>
        <v>96.906258494884014</v>
      </c>
    </row>
    <row r="50" spans="1:15" ht="20" customHeight="1">
      <c r="A50" s="5">
        <f>reform_curr!A47</f>
        <v>61</v>
      </c>
      <c r="B50" s="5" t="str">
        <f>reform_curr!B47</f>
        <v>Hüntwangen</v>
      </c>
      <c r="C50" s="10">
        <f>reform_curr!G47/1000</f>
        <v>236044</v>
      </c>
      <c r="D50" s="10">
        <f>reform_new4!N47/1000</f>
        <v>251109.25898828101</v>
      </c>
      <c r="E50" s="10">
        <f t="shared" si="0"/>
        <v>15065.258988281013</v>
      </c>
      <c r="G50" s="10">
        <f>reform_curr!H47/1000</f>
        <v>258.21490553045203</v>
      </c>
      <c r="H50" s="10">
        <f>reform_curr!I47/1000</f>
        <v>268.54350041651702</v>
      </c>
      <c r="I50" s="10">
        <f>reform_curr!J47/1000</f>
        <v>526.75840076684904</v>
      </c>
      <c r="K50" s="10">
        <f>reform_new4!O47/1000</f>
        <v>222.353132176965</v>
      </c>
      <c r="L50" s="10">
        <f>reform_new4!P47/1000</f>
        <v>231.247256183296</v>
      </c>
      <c r="M50" s="10">
        <f>reform_new4!Q47/1000</f>
        <v>453.60039275443501</v>
      </c>
      <c r="O50" s="10">
        <f t="shared" si="1"/>
        <v>73.15800801241403</v>
      </c>
    </row>
    <row r="51" spans="1:15" ht="20" customHeight="1">
      <c r="A51" s="5">
        <f>reform_curr!A48</f>
        <v>62</v>
      </c>
      <c r="B51" s="5" t="str">
        <f>reform_curr!B48</f>
        <v>Kloten</v>
      </c>
      <c r="C51" s="10">
        <f>reform_curr!G48/1000</f>
        <v>2708720.5017679501</v>
      </c>
      <c r="D51" s="10">
        <f>reform_new4!N48/1000</f>
        <v>2871409.8592116698</v>
      </c>
      <c r="E51" s="10">
        <f t="shared" si="0"/>
        <v>162689.35744371964</v>
      </c>
      <c r="G51" s="10">
        <f>reform_curr!H48/1000</f>
        <v>3628.8848998980602</v>
      </c>
      <c r="H51" s="10">
        <f>reform_curr!I48/1000</f>
        <v>3737.7514596769201</v>
      </c>
      <c r="I51" s="10">
        <f>reform_curr!J48/1000</f>
        <v>7366.6363892061099</v>
      </c>
      <c r="K51" s="10">
        <f>reform_new4!O48/1000</f>
        <v>3262.04497343704</v>
      </c>
      <c r="L51" s="10">
        <f>reform_new4!P48/1000</f>
        <v>3359.9063103066401</v>
      </c>
      <c r="M51" s="10">
        <f>reform_new4!Q48/1000</f>
        <v>6621.95129806362</v>
      </c>
      <c r="O51" s="10">
        <f t="shared" si="1"/>
        <v>744.68509114248991</v>
      </c>
    </row>
    <row r="52" spans="1:15" ht="20" customHeight="1">
      <c r="A52" s="5">
        <f>reform_curr!A49</f>
        <v>63</v>
      </c>
      <c r="B52" s="5" t="str">
        <f>reform_curr!B49</f>
        <v>Lufingen</v>
      </c>
      <c r="C52" s="10">
        <f>reform_curr!G49/1000</f>
        <v>522919.09053676401</v>
      </c>
      <c r="D52" s="10">
        <f>reform_new4!N49/1000</f>
        <v>552853.68319677701</v>
      </c>
      <c r="E52" s="10">
        <f t="shared" si="0"/>
        <v>29934.592660013004</v>
      </c>
      <c r="G52" s="10">
        <f>reform_curr!H49/1000</f>
        <v>659.65733011379803</v>
      </c>
      <c r="H52" s="10">
        <f>reform_curr!I49/1000</f>
        <v>587.09502283590996</v>
      </c>
      <c r="I52" s="10">
        <f>reform_curr!J49/1000</f>
        <v>1246.7523544599401</v>
      </c>
      <c r="K52" s="10">
        <f>reform_new4!O49/1000</f>
        <v>582.37691743040796</v>
      </c>
      <c r="L52" s="10">
        <f>reform_new4!P49/1000</f>
        <v>518.31545457776599</v>
      </c>
      <c r="M52" s="10">
        <f>reform_new4!Q49/1000</f>
        <v>1100.6923760341101</v>
      </c>
      <c r="O52" s="10">
        <f t="shared" si="1"/>
        <v>146.05997842582997</v>
      </c>
    </row>
    <row r="53" spans="1:15" ht="20" customHeight="1">
      <c r="A53" s="5">
        <f>reform_curr!A50</f>
        <v>64</v>
      </c>
      <c r="B53" s="5" t="str">
        <f>reform_curr!B50</f>
        <v>Nürensdorf</v>
      </c>
      <c r="C53" s="10">
        <f>reform_curr!G50/1000</f>
        <v>1874383.6674157099</v>
      </c>
      <c r="D53" s="10">
        <f>reform_new4!N50/1000</f>
        <v>1979112.5014425002</v>
      </c>
      <c r="E53" s="10">
        <f t="shared" si="0"/>
        <v>104728.83402679022</v>
      </c>
      <c r="G53" s="10">
        <f>reform_curr!H50/1000</f>
        <v>2967.58850627847</v>
      </c>
      <c r="H53" s="10">
        <f>reform_curr!I50/1000</f>
        <v>2670.8296545052999</v>
      </c>
      <c r="I53" s="10">
        <f>reform_curr!J50/1000</f>
        <v>5638.4181958196496</v>
      </c>
      <c r="K53" s="10">
        <f>reform_new4!O50/1000</f>
        <v>2699.3210841345999</v>
      </c>
      <c r="L53" s="10">
        <f>reform_new4!P50/1000</f>
        <v>2429.3889811725003</v>
      </c>
      <c r="M53" s="10">
        <f>reform_new4!Q50/1000</f>
        <v>5128.7101047532205</v>
      </c>
      <c r="O53" s="10">
        <f t="shared" si="1"/>
        <v>509.70809106642901</v>
      </c>
    </row>
    <row r="54" spans="1:15" ht="20" customHeight="1">
      <c r="A54" s="5">
        <f>reform_curr!A51</f>
        <v>65</v>
      </c>
      <c r="B54" s="5" t="str">
        <f>reform_curr!B51</f>
        <v>Oberembrach</v>
      </c>
      <c r="C54" s="10">
        <f>reform_curr!G51/1000</f>
        <v>231336.98597384899</v>
      </c>
      <c r="D54" s="10">
        <f>reform_new4!N51/1000</f>
        <v>247168.55801171801</v>
      </c>
      <c r="E54" s="10">
        <f t="shared" si="0"/>
        <v>15831.572037869017</v>
      </c>
      <c r="G54" s="10">
        <f>reform_curr!H51/1000</f>
        <v>238.74670927819602</v>
      </c>
      <c r="H54" s="10">
        <f>reform_curr!I51/1000</f>
        <v>279.33364866854197</v>
      </c>
      <c r="I54" s="10">
        <f>reform_curr!J51/1000</f>
        <v>518.08035606430406</v>
      </c>
      <c r="K54" s="10">
        <f>reform_new4!O51/1000</f>
        <v>205.81359717874298</v>
      </c>
      <c r="L54" s="10">
        <f>reform_new4!P51/1000</f>
        <v>240.80190921309702</v>
      </c>
      <c r="M54" s="10">
        <f>reform_new4!Q51/1000</f>
        <v>446.61550964650598</v>
      </c>
      <c r="O54" s="10">
        <f t="shared" si="1"/>
        <v>71.464846417798071</v>
      </c>
    </row>
    <row r="55" spans="1:15" ht="20" customHeight="1">
      <c r="A55" s="5">
        <f>reform_curr!A52</f>
        <v>66</v>
      </c>
      <c r="B55" s="5" t="str">
        <f>reform_curr!B52</f>
        <v>Opfikon</v>
      </c>
      <c r="C55" s="10">
        <f>reform_curr!G52/1000</f>
        <v>2202460.6644815798</v>
      </c>
      <c r="D55" s="10">
        <f>reform_new4!N52/1000</f>
        <v>2327753.1870810501</v>
      </c>
      <c r="E55" s="10">
        <f t="shared" si="0"/>
        <v>125292.52259947034</v>
      </c>
      <c r="G55" s="10">
        <f>reform_curr!H52/1000</f>
        <v>2903.5095848418696</v>
      </c>
      <c r="H55" s="10">
        <f>reform_curr!I52/1000</f>
        <v>2729.2990034752502</v>
      </c>
      <c r="I55" s="10">
        <f>reform_curr!J52/1000</f>
        <v>5632.8086084631004</v>
      </c>
      <c r="K55" s="10">
        <f>reform_new4!O52/1000</f>
        <v>2598.8911073699196</v>
      </c>
      <c r="L55" s="10">
        <f>reform_new4!P52/1000</f>
        <v>2442.9576370510999</v>
      </c>
      <c r="M55" s="10">
        <f>reform_new4!Q52/1000</f>
        <v>5041.8487525926803</v>
      </c>
      <c r="O55" s="10">
        <f t="shared" si="1"/>
        <v>590.95985587042014</v>
      </c>
    </row>
    <row r="56" spans="1:15" ht="20" customHeight="1">
      <c r="A56" s="5">
        <f>reform_curr!A53</f>
        <v>67</v>
      </c>
      <c r="B56" s="5" t="str">
        <f>reform_curr!B53</f>
        <v>Rafz</v>
      </c>
      <c r="C56" s="10">
        <f>reform_curr!G53/1000</f>
        <v>787283.53204577102</v>
      </c>
      <c r="D56" s="10">
        <f>reform_new4!N53/1000</f>
        <v>840102.45809179603</v>
      </c>
      <c r="E56" s="10">
        <f t="shared" si="0"/>
        <v>52818.926046025008</v>
      </c>
      <c r="G56" s="10">
        <f>reform_curr!H53/1000</f>
        <v>839.35047582852803</v>
      </c>
      <c r="H56" s="10">
        <f>reform_curr!I53/1000</f>
        <v>948.46603744816696</v>
      </c>
      <c r="I56" s="10">
        <f>reform_curr!J53/1000</f>
        <v>1787.8165126695601</v>
      </c>
      <c r="K56" s="10">
        <f>reform_new4!O53/1000</f>
        <v>727.17908048537106</v>
      </c>
      <c r="L56" s="10">
        <f>reform_new4!P53/1000</f>
        <v>821.71236127595193</v>
      </c>
      <c r="M56" s="10">
        <f>reform_new4!Q53/1000</f>
        <v>1548.89143427095</v>
      </c>
      <c r="O56" s="10">
        <f t="shared" si="1"/>
        <v>238.92507839861014</v>
      </c>
    </row>
    <row r="57" spans="1:15" ht="20" customHeight="1">
      <c r="A57" s="5">
        <f>reform_curr!A54</f>
        <v>68</v>
      </c>
      <c r="B57" s="5" t="str">
        <f>reform_curr!B54</f>
        <v>Rorbas</v>
      </c>
      <c r="C57" s="10">
        <f>reform_curr!G54/1000</f>
        <v>356525.56454244204</v>
      </c>
      <c r="D57" s="10">
        <f>reform_new4!N54/1000</f>
        <v>379953.82698974595</v>
      </c>
      <c r="E57" s="10">
        <f t="shared" si="0"/>
        <v>23428.262447303918</v>
      </c>
      <c r="G57" s="10">
        <f>reform_curr!H54/1000</f>
        <v>352.4471247271</v>
      </c>
      <c r="H57" s="10">
        <f>reform_curr!I54/1000</f>
        <v>363.02053785116902</v>
      </c>
      <c r="I57" s="10">
        <f>reform_curr!J54/1000</f>
        <v>715.467663547813</v>
      </c>
      <c r="K57" s="10">
        <f>reform_new4!O54/1000</f>
        <v>303.05759142875604</v>
      </c>
      <c r="L57" s="10">
        <f>reform_new4!P54/1000</f>
        <v>312.14931821377502</v>
      </c>
      <c r="M57" s="10">
        <f>reform_new4!Q54/1000</f>
        <v>615.20690717726904</v>
      </c>
      <c r="O57" s="10">
        <f t="shared" si="1"/>
        <v>100.26075637054396</v>
      </c>
    </row>
    <row r="58" spans="1:15" ht="20" customHeight="1">
      <c r="A58" s="5">
        <f>reform_curr!A55</f>
        <v>69</v>
      </c>
      <c r="B58" s="5" t="str">
        <f>reform_curr!B55</f>
        <v>Wallisellen</v>
      </c>
      <c r="C58" s="10">
        <f>reform_curr!G55/1000</f>
        <v>3539640.2808884503</v>
      </c>
      <c r="D58" s="10">
        <f>reform_new4!N55/1000</f>
        <v>3747965.7602126398</v>
      </c>
      <c r="E58" s="10">
        <f t="shared" si="0"/>
        <v>208325.47932418948</v>
      </c>
      <c r="G58" s="10">
        <f>reform_curr!H55/1000</f>
        <v>5438.7027206918301</v>
      </c>
      <c r="H58" s="10">
        <f>reform_curr!I55/1000</f>
        <v>5275.5416304833598</v>
      </c>
      <c r="I58" s="10">
        <f>reform_curr!J55/1000</f>
        <v>10714.244347275901</v>
      </c>
      <c r="K58" s="10">
        <f>reform_new4!O55/1000</f>
        <v>4962.6867052896305</v>
      </c>
      <c r="L58" s="10">
        <f>reform_new4!P55/1000</f>
        <v>4813.8061031987709</v>
      </c>
      <c r="M58" s="10">
        <f>reform_new4!Q55/1000</f>
        <v>9776.4927984306614</v>
      </c>
      <c r="O58" s="10">
        <f t="shared" si="1"/>
        <v>937.75154884523909</v>
      </c>
    </row>
    <row r="59" spans="1:15" ht="20" customHeight="1">
      <c r="A59" s="5">
        <f>reform_curr!A56</f>
        <v>70</v>
      </c>
      <c r="B59" s="5" t="str">
        <f>reform_curr!B56</f>
        <v>Wasterkingen</v>
      </c>
      <c r="C59" s="10">
        <f>reform_curr!G56/1000</f>
        <v>97430.735000000001</v>
      </c>
      <c r="D59" s="10">
        <f>reform_new4!N56/1000</f>
        <v>103587.182069335</v>
      </c>
      <c r="E59" s="10">
        <f t="shared" si="0"/>
        <v>6156.4470693350013</v>
      </c>
      <c r="G59" s="10">
        <f>reform_curr!H56/1000</f>
        <v>74.64518437862391</v>
      </c>
      <c r="H59" s="10">
        <f>reform_curr!I56/1000</f>
        <v>86.588414101362204</v>
      </c>
      <c r="I59" s="10">
        <f>reform_curr!J56/1000</f>
        <v>161.233598671913</v>
      </c>
      <c r="K59" s="10">
        <f>reform_new4!O56/1000</f>
        <v>58.2762757003307</v>
      </c>
      <c r="L59" s="10">
        <f>reform_new4!P56/1000</f>
        <v>67.60047988551851</v>
      </c>
      <c r="M59" s="10">
        <f>reform_new4!Q56/1000</f>
        <v>125.87675560271701</v>
      </c>
      <c r="O59" s="10">
        <f t="shared" si="1"/>
        <v>35.356843069195989</v>
      </c>
    </row>
    <row r="60" spans="1:15" ht="20" customHeight="1">
      <c r="A60" s="5">
        <f>reform_curr!A57</f>
        <v>71</v>
      </c>
      <c r="B60" s="5" t="str">
        <f>reform_curr!B57</f>
        <v>Wil (ZH)</v>
      </c>
      <c r="C60" s="10">
        <f>reform_curr!G57/1000</f>
        <v>388012.90552504803</v>
      </c>
      <c r="D60" s="10">
        <f>reform_new4!N57/1000</f>
        <v>413172.97633984295</v>
      </c>
      <c r="E60" s="10">
        <f t="shared" si="0"/>
        <v>25160.070814794919</v>
      </c>
      <c r="G60" s="10">
        <f>reform_curr!H57/1000</f>
        <v>540.650921508431</v>
      </c>
      <c r="H60" s="10">
        <f>reform_curr!I57/1000</f>
        <v>573.08997545576096</v>
      </c>
      <c r="I60" s="10">
        <f>reform_curr!J57/1000</f>
        <v>1113.74089959812</v>
      </c>
      <c r="K60" s="10">
        <f>reform_new4!O57/1000</f>
        <v>487.378433553457</v>
      </c>
      <c r="L60" s="10">
        <f>reform_new4!P57/1000</f>
        <v>516.62113778293099</v>
      </c>
      <c r="M60" s="10">
        <f>reform_new4!Q57/1000</f>
        <v>1003.9995624578</v>
      </c>
      <c r="O60" s="10">
        <f t="shared" si="1"/>
        <v>109.74133714031996</v>
      </c>
    </row>
    <row r="61" spans="1:15" ht="20" customHeight="1">
      <c r="A61" s="5">
        <f>reform_curr!A58</f>
        <v>72</v>
      </c>
      <c r="B61" s="5" t="str">
        <f>reform_curr!B58</f>
        <v>Winkel</v>
      </c>
      <c r="C61" s="10">
        <f>reform_curr!G58/1000</f>
        <v>1840817.5297390101</v>
      </c>
      <c r="D61" s="10">
        <f>reform_new4!N58/1000</f>
        <v>1937228.8015183101</v>
      </c>
      <c r="E61" s="10">
        <f t="shared" si="0"/>
        <v>96411.271779299947</v>
      </c>
      <c r="G61" s="10">
        <f>reform_curr!H58/1000</f>
        <v>3318.1173620590498</v>
      </c>
      <c r="H61" s="10">
        <f>reform_curr!I58/1000</f>
        <v>2521.7692096125697</v>
      </c>
      <c r="I61" s="10">
        <f>reform_curr!J58/1000</f>
        <v>5839.8865534677498</v>
      </c>
      <c r="K61" s="10">
        <f>reform_new4!O58/1000</f>
        <v>3056.5802147716399</v>
      </c>
      <c r="L61" s="10">
        <f>reform_new4!P58/1000</f>
        <v>2323.0009645952</v>
      </c>
      <c r="M61" s="10">
        <f>reform_new4!Q58/1000</f>
        <v>5379.5811481892106</v>
      </c>
      <c r="O61" s="10">
        <f t="shared" si="1"/>
        <v>460.30540527853918</v>
      </c>
    </row>
    <row r="62" spans="1:15" ht="20" customHeight="1">
      <c r="A62" s="5">
        <f>reform_curr!A59</f>
        <v>81</v>
      </c>
      <c r="B62" s="5" t="str">
        <f>reform_curr!B59</f>
        <v>Bachs</v>
      </c>
      <c r="C62" s="10">
        <f>reform_curr!G59/1000</f>
        <v>125839.550829667</v>
      </c>
      <c r="D62" s="10">
        <f>reform_new4!N59/1000</f>
        <v>134668.427585937</v>
      </c>
      <c r="E62" s="10">
        <f t="shared" si="0"/>
        <v>8828.8767562699941</v>
      </c>
      <c r="G62" s="10">
        <f>reform_curr!H59/1000</f>
        <v>125.279444320678</v>
      </c>
      <c r="H62" s="10">
        <f>reform_curr!I59/1000</f>
        <v>159.10489437246298</v>
      </c>
      <c r="I62" s="10">
        <f>reform_curr!J59/1000</f>
        <v>284.384337996959</v>
      </c>
      <c r="K62" s="10">
        <f>reform_new4!O59/1000</f>
        <v>106.64331383574</v>
      </c>
      <c r="L62" s="10">
        <f>reform_new4!P59/1000</f>
        <v>135.43700944709698</v>
      </c>
      <c r="M62" s="10">
        <f>reform_new4!Q59/1000</f>
        <v>242.080325620889</v>
      </c>
      <c r="O62" s="10">
        <f t="shared" si="1"/>
        <v>42.304012376070006</v>
      </c>
    </row>
    <row r="63" spans="1:15" ht="20" customHeight="1">
      <c r="A63" s="5">
        <f>reform_curr!A60</f>
        <v>82</v>
      </c>
      <c r="B63" s="5" t="str">
        <f>reform_curr!B60</f>
        <v>Boppelsen</v>
      </c>
      <c r="C63" s="10">
        <f>reform_curr!G60/1000</f>
        <v>522646.59554246499</v>
      </c>
      <c r="D63" s="10">
        <f>reform_new4!N60/1000</f>
        <v>551890.91185278294</v>
      </c>
      <c r="E63" s="10">
        <f t="shared" si="0"/>
        <v>29244.316310317954</v>
      </c>
      <c r="G63" s="10">
        <f>reform_curr!H60/1000</f>
        <v>878.46738167905801</v>
      </c>
      <c r="H63" s="10">
        <f>reform_curr!I60/1000</f>
        <v>799.40531952911601</v>
      </c>
      <c r="I63" s="10">
        <f>reform_curr!J60/1000</f>
        <v>1677.8727091238502</v>
      </c>
      <c r="K63" s="10">
        <f>reform_new4!O60/1000</f>
        <v>805.29859705409399</v>
      </c>
      <c r="L63" s="10">
        <f>reform_new4!P60/1000</f>
        <v>732.82172527794501</v>
      </c>
      <c r="M63" s="10">
        <f>reform_new4!Q60/1000</f>
        <v>1538.1202995998201</v>
      </c>
      <c r="O63" s="10">
        <f t="shared" si="1"/>
        <v>139.7524095240301</v>
      </c>
    </row>
    <row r="64" spans="1:15" ht="20" customHeight="1">
      <c r="A64" s="5">
        <f>reform_curr!A61</f>
        <v>83</v>
      </c>
      <c r="B64" s="5" t="str">
        <f>reform_curr!B61</f>
        <v>Buchs (ZH)</v>
      </c>
      <c r="C64" s="10">
        <f>reform_curr!G61/1000</f>
        <v>962938.8241044</v>
      </c>
      <c r="D64" s="10">
        <f>reform_new4!N61/1000</f>
        <v>1022130.1667370599</v>
      </c>
      <c r="E64" s="10">
        <f t="shared" si="0"/>
        <v>59191.342632659944</v>
      </c>
      <c r="G64" s="10">
        <f>reform_curr!H61/1000</f>
        <v>1076.2565799649299</v>
      </c>
      <c r="H64" s="10">
        <f>reform_curr!I61/1000</f>
        <v>1183.88223841589</v>
      </c>
      <c r="I64" s="10">
        <f>reform_curr!J61/1000</f>
        <v>2260.13881500244</v>
      </c>
      <c r="K64" s="10">
        <f>reform_new4!O61/1000</f>
        <v>952.56107794621505</v>
      </c>
      <c r="L64" s="10">
        <f>reform_new4!P61/1000</f>
        <v>1047.81718942934</v>
      </c>
      <c r="M64" s="10">
        <f>reform_new4!Q61/1000</f>
        <v>2000.3782645235299</v>
      </c>
      <c r="O64" s="10">
        <f t="shared" si="1"/>
        <v>259.76055047891009</v>
      </c>
    </row>
    <row r="65" spans="1:15" ht="20" customHeight="1">
      <c r="A65" s="5">
        <f>reform_curr!A62</f>
        <v>84</v>
      </c>
      <c r="B65" s="5" t="str">
        <f>reform_curr!B62</f>
        <v>Dällikon</v>
      </c>
      <c r="C65" s="10">
        <f>reform_curr!G62/1000</f>
        <v>664425.5190150959</v>
      </c>
      <c r="D65" s="10">
        <f>reform_new4!N62/1000</f>
        <v>706397.57008618105</v>
      </c>
      <c r="E65" s="10">
        <f t="shared" si="0"/>
        <v>41972.051071085152</v>
      </c>
      <c r="G65" s="10">
        <f>reform_curr!H62/1000</f>
        <v>817.48275093226096</v>
      </c>
      <c r="H65" s="10">
        <f>reform_curr!I62/1000</f>
        <v>882.88136608471996</v>
      </c>
      <c r="I65" s="10">
        <f>reform_curr!J62/1000</f>
        <v>1700.3641056998699</v>
      </c>
      <c r="K65" s="10">
        <f>reform_new4!O62/1000</f>
        <v>725.773504667613</v>
      </c>
      <c r="L65" s="10">
        <f>reform_new4!P62/1000</f>
        <v>783.83538858591692</v>
      </c>
      <c r="M65" s="10">
        <f>reform_new4!Q62/1000</f>
        <v>1509.6088977434699</v>
      </c>
      <c r="O65" s="10">
        <f t="shared" si="1"/>
        <v>190.7552079564</v>
      </c>
    </row>
    <row r="66" spans="1:15" ht="20" customHeight="1">
      <c r="A66" s="5">
        <f>reform_curr!A63</f>
        <v>85</v>
      </c>
      <c r="B66" s="5" t="str">
        <f>reform_curr!B63</f>
        <v>Dänikon</v>
      </c>
      <c r="C66" s="10">
        <f>reform_curr!G63/1000</f>
        <v>313568.766</v>
      </c>
      <c r="D66" s="10">
        <f>reform_new4!N63/1000</f>
        <v>334423.75405957003</v>
      </c>
      <c r="E66" s="10">
        <f t="shared" si="0"/>
        <v>20854.988059570023</v>
      </c>
      <c r="G66" s="10">
        <f>reform_curr!H63/1000</f>
        <v>396.46887212237698</v>
      </c>
      <c r="H66" s="10">
        <f>reform_curr!I63/1000</f>
        <v>475.76264421376499</v>
      </c>
      <c r="I66" s="10">
        <f>reform_curr!J63/1000</f>
        <v>872.23151338034802</v>
      </c>
      <c r="K66" s="10">
        <f>reform_new4!O63/1000</f>
        <v>354.05207301647897</v>
      </c>
      <c r="L66" s="10">
        <f>reform_new4!P63/1000</f>
        <v>424.86248516684702</v>
      </c>
      <c r="M66" s="10">
        <f>reform_new4!Q63/1000</f>
        <v>778.91455920159808</v>
      </c>
      <c r="O66" s="10">
        <f t="shared" si="1"/>
        <v>93.316954178749938</v>
      </c>
    </row>
    <row r="67" spans="1:15" ht="20" customHeight="1">
      <c r="A67" s="5">
        <f>reform_curr!A64</f>
        <v>86</v>
      </c>
      <c r="B67" s="5" t="str">
        <f>reform_curr!B64</f>
        <v>Dielsdorf</v>
      </c>
      <c r="C67" s="10">
        <f>reform_curr!G64/1000</f>
        <v>983480.09100000001</v>
      </c>
      <c r="D67" s="10">
        <f>reform_new4!N64/1000</f>
        <v>1042710.59566943</v>
      </c>
      <c r="E67" s="10">
        <f t="shared" si="0"/>
        <v>59230.504669429967</v>
      </c>
      <c r="G67" s="10">
        <f>reform_curr!H64/1000</f>
        <v>1225.7991478616</v>
      </c>
      <c r="H67" s="10">
        <f>reform_curr!I64/1000</f>
        <v>1287.08911202478</v>
      </c>
      <c r="I67" s="10">
        <f>reform_curr!J64/1000</f>
        <v>2512.8882617218401</v>
      </c>
      <c r="K67" s="10">
        <f>reform_new4!O64/1000</f>
        <v>1084.3094631598601</v>
      </c>
      <c r="L67" s="10">
        <f>reform_new4!P64/1000</f>
        <v>1138.5249382310101</v>
      </c>
      <c r="M67" s="10">
        <f>reform_new4!Q64/1000</f>
        <v>2222.8343879499703</v>
      </c>
      <c r="O67" s="10">
        <f t="shared" si="1"/>
        <v>290.0538737718698</v>
      </c>
    </row>
    <row r="68" spans="1:15" ht="20" customHeight="1">
      <c r="A68" s="5">
        <f>reform_curr!A65</f>
        <v>87</v>
      </c>
      <c r="B68" s="5" t="str">
        <f>reform_curr!B65</f>
        <v>Hüttikon</v>
      </c>
      <c r="C68" s="10">
        <f>reform_curr!G65/1000</f>
        <v>213672.66699999999</v>
      </c>
      <c r="D68" s="10">
        <f>reform_new4!N65/1000</f>
        <v>227443.30359082003</v>
      </c>
      <c r="E68" s="10">
        <f t="shared" si="0"/>
        <v>13770.636590820039</v>
      </c>
      <c r="G68" s="10">
        <f>reform_curr!H65/1000</f>
        <v>307.51559830737102</v>
      </c>
      <c r="H68" s="10">
        <f>reform_curr!I65/1000</f>
        <v>365.94355770623605</v>
      </c>
      <c r="I68" s="10">
        <f>reform_curr!J65/1000</f>
        <v>673.45915188336301</v>
      </c>
      <c r="K68" s="10">
        <f>reform_new4!O65/1000</f>
        <v>279.84874803644402</v>
      </c>
      <c r="L68" s="10">
        <f>reform_new4!P65/1000</f>
        <v>333.02001093131298</v>
      </c>
      <c r="M68" s="10">
        <f>reform_new4!Q65/1000</f>
        <v>612.868762747049</v>
      </c>
      <c r="O68" s="10">
        <f t="shared" si="1"/>
        <v>60.590389136314002</v>
      </c>
    </row>
    <row r="69" spans="1:15" ht="20" customHeight="1">
      <c r="A69" s="5">
        <f>reform_curr!A66</f>
        <v>88</v>
      </c>
      <c r="B69" s="5" t="str">
        <f>reform_curr!B66</f>
        <v>Neerach</v>
      </c>
      <c r="C69" s="10">
        <f>reform_curr!G66/1000</f>
        <v>2289193.0139458301</v>
      </c>
      <c r="D69" s="10">
        <f>reform_new4!N66/1000</f>
        <v>2407233.3794998699</v>
      </c>
      <c r="E69" s="10">
        <f t="shared" si="0"/>
        <v>118040.36555403983</v>
      </c>
      <c r="G69" s="10">
        <f>reform_curr!H66/1000</f>
        <v>5051.1749341667</v>
      </c>
      <c r="H69" s="10">
        <f>reform_curr!I66/1000</f>
        <v>3838.8929108319503</v>
      </c>
      <c r="I69" s="10">
        <f>reform_curr!J66/1000</f>
        <v>8890.0676810266905</v>
      </c>
      <c r="K69" s="10">
        <f>reform_new4!O66/1000</f>
        <v>4743.6222171495601</v>
      </c>
      <c r="L69" s="10">
        <f>reform_new4!P66/1000</f>
        <v>3605.1529062718696</v>
      </c>
      <c r="M69" s="10">
        <f>reform_new4!Q66/1000</f>
        <v>8348.7750952909992</v>
      </c>
      <c r="O69" s="10">
        <f t="shared" si="1"/>
        <v>541.29258573569132</v>
      </c>
    </row>
    <row r="70" spans="1:15" ht="20" customHeight="1">
      <c r="A70" s="5">
        <f>reform_curr!A67</f>
        <v>89</v>
      </c>
      <c r="B70" s="5" t="str">
        <f>reform_curr!B67</f>
        <v>Niederglatt</v>
      </c>
      <c r="C70" s="10">
        <f>reform_curr!G67/1000</f>
        <v>734235.67</v>
      </c>
      <c r="D70" s="10">
        <f>reform_new4!N67/1000</f>
        <v>780397.60409789998</v>
      </c>
      <c r="E70" s="10">
        <f t="shared" ref="E70:E133" si="2">D70-C70</f>
        <v>46161.934097899939</v>
      </c>
      <c r="G70" s="10">
        <f>reform_curr!H67/1000</f>
        <v>773.94037253489296</v>
      </c>
      <c r="H70" s="10">
        <f>reform_curr!I67/1000</f>
        <v>828.11619903085295</v>
      </c>
      <c r="I70" s="10">
        <f>reform_curr!J67/1000</f>
        <v>1602.05656645369</v>
      </c>
      <c r="K70" s="10">
        <f>reform_new4!O67/1000</f>
        <v>666.86678177061594</v>
      </c>
      <c r="L70" s="10">
        <f>reform_new4!P67/1000</f>
        <v>713.547455735325</v>
      </c>
      <c r="M70" s="10">
        <f>reform_new4!Q67/1000</f>
        <v>1380.4142464522099</v>
      </c>
      <c r="O70" s="10">
        <f t="shared" ref="O70:O133" si="3">I70-M70</f>
        <v>221.64232000148013</v>
      </c>
    </row>
    <row r="71" spans="1:15" ht="20" customHeight="1">
      <c r="A71" s="5">
        <f>reform_curr!A68</f>
        <v>90</v>
      </c>
      <c r="B71" s="5" t="str">
        <f>reform_curr!B68</f>
        <v>Niederhasli</v>
      </c>
      <c r="C71" s="10">
        <f>reform_curr!G68/1000</f>
        <v>1330122.6124825</v>
      </c>
      <c r="D71" s="10">
        <f>reform_new4!N68/1000</f>
        <v>1417416.34950195</v>
      </c>
      <c r="E71" s="10">
        <f t="shared" si="2"/>
        <v>87293.737019449938</v>
      </c>
      <c r="G71" s="10">
        <f>reform_curr!H68/1000</f>
        <v>1457.34143597459</v>
      </c>
      <c r="H71" s="10">
        <f>reform_curr!I68/1000</f>
        <v>1690.51606390902</v>
      </c>
      <c r="I71" s="10">
        <f>reform_curr!J68/1000</f>
        <v>3147.8575137708099</v>
      </c>
      <c r="K71" s="10">
        <f>reform_new4!O68/1000</f>
        <v>1273.56940978787</v>
      </c>
      <c r="L71" s="10">
        <f>reform_new4!P68/1000</f>
        <v>1477.3405121496301</v>
      </c>
      <c r="M71" s="10">
        <f>reform_new4!Q68/1000</f>
        <v>2750.9099320731898</v>
      </c>
      <c r="O71" s="10">
        <f t="shared" si="3"/>
        <v>396.94758169762008</v>
      </c>
    </row>
    <row r="72" spans="1:15" ht="20" customHeight="1">
      <c r="A72" s="5">
        <f>reform_curr!A69</f>
        <v>91</v>
      </c>
      <c r="B72" s="5" t="str">
        <f>reform_curr!B69</f>
        <v>Niederweningen</v>
      </c>
      <c r="C72" s="10">
        <f>reform_curr!G69/1000</f>
        <v>702522.079415065</v>
      </c>
      <c r="D72" s="10">
        <f>reform_new4!N69/1000</f>
        <v>745808.39204541</v>
      </c>
      <c r="E72" s="10">
        <f t="shared" si="2"/>
        <v>43286.312630344997</v>
      </c>
      <c r="G72" s="10">
        <f>reform_curr!H69/1000</f>
        <v>1049.58037520319</v>
      </c>
      <c r="H72" s="10">
        <f>reform_curr!I69/1000</f>
        <v>1091.5635997934901</v>
      </c>
      <c r="I72" s="10">
        <f>reform_curr!J69/1000</f>
        <v>2141.1439743518799</v>
      </c>
      <c r="K72" s="10">
        <f>reform_new4!O69/1000</f>
        <v>953.364346662245</v>
      </c>
      <c r="L72" s="10">
        <f>reform_new4!P69/1000</f>
        <v>991.49893449649198</v>
      </c>
      <c r="M72" s="10">
        <f>reform_new4!Q69/1000</f>
        <v>1944.8632836036199</v>
      </c>
      <c r="O72" s="10">
        <f t="shared" si="3"/>
        <v>196.28069074825999</v>
      </c>
    </row>
    <row r="73" spans="1:15" ht="20" customHeight="1">
      <c r="A73" s="5">
        <f>reform_curr!A70</f>
        <v>92</v>
      </c>
      <c r="B73" s="5" t="str">
        <f>reform_curr!B70</f>
        <v>Oberglatt</v>
      </c>
      <c r="C73" s="10">
        <f>reform_curr!G70/1000</f>
        <v>591423.31400000001</v>
      </c>
      <c r="D73" s="10">
        <f>reform_new4!N70/1000</f>
        <v>631523.98393420398</v>
      </c>
      <c r="E73" s="10">
        <f t="shared" si="2"/>
        <v>40100.669934203965</v>
      </c>
      <c r="G73" s="10">
        <f>reform_curr!H70/1000</f>
        <v>540.26805251327903</v>
      </c>
      <c r="H73" s="10">
        <f>reform_curr!I70/1000</f>
        <v>659.127023969128</v>
      </c>
      <c r="I73" s="10">
        <f>reform_curr!J70/1000</f>
        <v>1199.3950761005799</v>
      </c>
      <c r="K73" s="10">
        <f>reform_new4!O70/1000</f>
        <v>462.62282445685503</v>
      </c>
      <c r="L73" s="10">
        <f>reform_new4!P70/1000</f>
        <v>564.39984423331305</v>
      </c>
      <c r="M73" s="10">
        <f>reform_new4!Q70/1000</f>
        <v>1027.02267208781</v>
      </c>
      <c r="O73" s="10">
        <f t="shared" si="3"/>
        <v>172.37240401276995</v>
      </c>
    </row>
    <row r="74" spans="1:15" ht="20" customHeight="1">
      <c r="A74" s="5">
        <f>reform_curr!A71</f>
        <v>93</v>
      </c>
      <c r="B74" s="5" t="str">
        <f>reform_curr!B71</f>
        <v>Oberweningen</v>
      </c>
      <c r="C74" s="10">
        <f>reform_curr!G71/1000</f>
        <v>436934.42149482202</v>
      </c>
      <c r="D74" s="10">
        <f>reform_new4!N71/1000</f>
        <v>462125.592689941</v>
      </c>
      <c r="E74" s="10">
        <f t="shared" si="2"/>
        <v>25191.171195118979</v>
      </c>
      <c r="G74" s="10">
        <f>reform_curr!H71/1000</f>
        <v>676.18778783941195</v>
      </c>
      <c r="H74" s="10">
        <f>reform_curr!I71/1000</f>
        <v>662.66402762234202</v>
      </c>
      <c r="I74" s="10">
        <f>reform_curr!J71/1000</f>
        <v>1338.8518325774601</v>
      </c>
      <c r="K74" s="10">
        <f>reform_new4!O71/1000</f>
        <v>615.71390780928698</v>
      </c>
      <c r="L74" s="10">
        <f>reform_new4!P71/1000</f>
        <v>603.39963444463899</v>
      </c>
      <c r="M74" s="10">
        <f>reform_new4!Q71/1000</f>
        <v>1219.11353041905</v>
      </c>
      <c r="O74" s="10">
        <f t="shared" si="3"/>
        <v>119.73830215841008</v>
      </c>
    </row>
    <row r="75" spans="1:15" ht="20" customHeight="1">
      <c r="A75" s="5">
        <f>reform_curr!A72</f>
        <v>94</v>
      </c>
      <c r="B75" s="5" t="str">
        <f>reform_curr!B72</f>
        <v>Otelfingen</v>
      </c>
      <c r="C75" s="10">
        <f>reform_curr!G72/1000</f>
        <v>512221.65248748497</v>
      </c>
      <c r="D75" s="10">
        <f>reform_new4!N72/1000</f>
        <v>546295.331444824</v>
      </c>
      <c r="E75" s="10">
        <f t="shared" si="2"/>
        <v>34073.678957339027</v>
      </c>
      <c r="G75" s="10">
        <f>reform_curr!H72/1000</f>
        <v>535.41736773846299</v>
      </c>
      <c r="H75" s="10">
        <f>reform_curr!I72/1000</f>
        <v>588.95910133392704</v>
      </c>
      <c r="I75" s="10">
        <f>reform_curr!J72/1000</f>
        <v>1124.37647543107</v>
      </c>
      <c r="K75" s="10">
        <f>reform_new4!O72/1000</f>
        <v>461.76866895981095</v>
      </c>
      <c r="L75" s="10">
        <f>reform_new4!P72/1000</f>
        <v>507.94553630040497</v>
      </c>
      <c r="M75" s="10">
        <f>reform_new4!Q72/1000</f>
        <v>969.71420824885297</v>
      </c>
      <c r="O75" s="10">
        <f t="shared" si="3"/>
        <v>154.66226718221708</v>
      </c>
    </row>
    <row r="76" spans="1:15" ht="20" customHeight="1">
      <c r="A76" s="5">
        <f>reform_curr!A73</f>
        <v>95</v>
      </c>
      <c r="B76" s="5" t="str">
        <f>reform_curr!B73</f>
        <v>Regensberg</v>
      </c>
      <c r="C76" s="10">
        <f>reform_curr!G73/1000</f>
        <v>143770.83060917401</v>
      </c>
      <c r="D76" s="10">
        <f>reform_new4!N73/1000</f>
        <v>153274.96054687499</v>
      </c>
      <c r="E76" s="10">
        <f t="shared" si="2"/>
        <v>9504.1299377009855</v>
      </c>
      <c r="G76" s="10">
        <f>reform_curr!H73/1000</f>
        <v>207.774201406955</v>
      </c>
      <c r="H76" s="10">
        <f>reform_curr!I73/1000</f>
        <v>220.240650946378</v>
      </c>
      <c r="I76" s="10">
        <f>reform_curr!J73/1000</f>
        <v>428.01485175251901</v>
      </c>
      <c r="K76" s="10">
        <f>reform_new4!O73/1000</f>
        <v>188.69361819618899</v>
      </c>
      <c r="L76" s="10">
        <f>reform_new4!P73/1000</f>
        <v>200.01523514884698</v>
      </c>
      <c r="M76" s="10">
        <f>reform_new4!Q73/1000</f>
        <v>388.708851348042</v>
      </c>
      <c r="O76" s="10">
        <f t="shared" si="3"/>
        <v>39.306000404477004</v>
      </c>
    </row>
    <row r="77" spans="1:15" ht="20" customHeight="1">
      <c r="A77" s="5">
        <f>reform_curr!A74</f>
        <v>96</v>
      </c>
      <c r="B77" s="5" t="str">
        <f>reform_curr!B74</f>
        <v>Regensdorf</v>
      </c>
      <c r="C77" s="10">
        <f>reform_curr!G74/1000</f>
        <v>2832875.7395421499</v>
      </c>
      <c r="D77" s="10">
        <f>reform_new4!N74/1000</f>
        <v>3017891.40797607</v>
      </c>
      <c r="E77" s="10">
        <f t="shared" si="2"/>
        <v>185015.66843392001</v>
      </c>
      <c r="G77" s="10">
        <f>reform_curr!H74/1000</f>
        <v>3839.36686271294</v>
      </c>
      <c r="H77" s="10">
        <f>reform_curr!I74/1000</f>
        <v>4530.4528897558803</v>
      </c>
      <c r="I77" s="10">
        <f>reform_curr!J74/1000</f>
        <v>8369.81975722676</v>
      </c>
      <c r="K77" s="10">
        <f>reform_new4!O74/1000</f>
        <v>3476.43506693873</v>
      </c>
      <c r="L77" s="10">
        <f>reform_new4!P74/1000</f>
        <v>4102.1933766907405</v>
      </c>
      <c r="M77" s="10">
        <f>reform_new4!Q74/1000</f>
        <v>7578.62843464259</v>
      </c>
      <c r="O77" s="10">
        <f t="shared" si="3"/>
        <v>791.19132258416994</v>
      </c>
    </row>
    <row r="78" spans="1:15" ht="20" customHeight="1">
      <c r="A78" s="5">
        <f>reform_curr!A75</f>
        <v>97</v>
      </c>
      <c r="B78" s="5" t="str">
        <f>reform_curr!B75</f>
        <v>Rümlang</v>
      </c>
      <c r="C78" s="10">
        <f>reform_curr!G75/1000</f>
        <v>1145428.32045914</v>
      </c>
      <c r="D78" s="10">
        <f>reform_new4!N75/1000</f>
        <v>1215735.20039428</v>
      </c>
      <c r="E78" s="10">
        <f t="shared" si="2"/>
        <v>70306.879935140023</v>
      </c>
      <c r="G78" s="10">
        <f>reform_curr!H75/1000</f>
        <v>1598.1897603412301</v>
      </c>
      <c r="H78" s="10">
        <f>reform_curr!I75/1000</f>
        <v>1742.02684327928</v>
      </c>
      <c r="I78" s="10">
        <f>reform_curr!J75/1000</f>
        <v>3340.2166276919102</v>
      </c>
      <c r="K78" s="10">
        <f>reform_new4!O75/1000</f>
        <v>1449.03683853646</v>
      </c>
      <c r="L78" s="10">
        <f>reform_new4!P75/1000</f>
        <v>1579.4501692486701</v>
      </c>
      <c r="M78" s="10">
        <f>reform_new4!Q75/1000</f>
        <v>3028.4870214637804</v>
      </c>
      <c r="O78" s="10">
        <f t="shared" si="3"/>
        <v>311.7296062281298</v>
      </c>
    </row>
    <row r="79" spans="1:15" ht="20" customHeight="1">
      <c r="A79" s="5">
        <f>reform_curr!A76</f>
        <v>98</v>
      </c>
      <c r="B79" s="5" t="str">
        <f>reform_curr!B76</f>
        <v>Schleinikon</v>
      </c>
      <c r="C79" s="10">
        <f>reform_curr!G76/1000</f>
        <v>158337.084</v>
      </c>
      <c r="D79" s="10">
        <f>reform_new4!N76/1000</f>
        <v>168756.03040039001</v>
      </c>
      <c r="E79" s="10">
        <f t="shared" si="2"/>
        <v>10418.946400390007</v>
      </c>
      <c r="G79" s="10">
        <f>reform_curr!H76/1000</f>
        <v>180.05435715603798</v>
      </c>
      <c r="H79" s="10">
        <f>reform_curr!I76/1000</f>
        <v>198.05979154378099</v>
      </c>
      <c r="I79" s="10">
        <f>reform_curr!J76/1000</f>
        <v>378.11414975476202</v>
      </c>
      <c r="K79" s="10">
        <f>reform_new4!O76/1000</f>
        <v>157.445895479142</v>
      </c>
      <c r="L79" s="10">
        <f>reform_new4!P76/1000</f>
        <v>173.19048597538401</v>
      </c>
      <c r="M79" s="10">
        <f>reform_new4!Q76/1000</f>
        <v>330.63638583397801</v>
      </c>
      <c r="O79" s="10">
        <f t="shared" si="3"/>
        <v>47.477763920784014</v>
      </c>
    </row>
    <row r="80" spans="1:15" ht="20" customHeight="1">
      <c r="A80" s="5">
        <f>reform_curr!A77</f>
        <v>99</v>
      </c>
      <c r="B80" s="5" t="str">
        <f>reform_curr!B77</f>
        <v>Schöfflisdorf</v>
      </c>
      <c r="C80" s="10">
        <f>reform_curr!G77/1000</f>
        <v>339755.12000526203</v>
      </c>
      <c r="D80" s="10">
        <f>reform_new4!N77/1000</f>
        <v>360721.94715185498</v>
      </c>
      <c r="E80" s="10">
        <f t="shared" si="2"/>
        <v>20966.827146592957</v>
      </c>
      <c r="G80" s="10">
        <f>reform_curr!H77/1000</f>
        <v>420.76791115832299</v>
      </c>
      <c r="H80" s="10">
        <f>reform_curr!I77/1000</f>
        <v>424.97559110891802</v>
      </c>
      <c r="I80" s="10">
        <f>reform_curr!J77/1000</f>
        <v>845.74349770986998</v>
      </c>
      <c r="K80" s="10">
        <f>reform_new4!O77/1000</f>
        <v>371.32071748489102</v>
      </c>
      <c r="L80" s="10">
        <f>reform_new4!P77/1000</f>
        <v>375.03392315031499</v>
      </c>
      <c r="M80" s="10">
        <f>reform_new4!Q77/1000</f>
        <v>746.35464590781908</v>
      </c>
      <c r="O80" s="10">
        <f t="shared" si="3"/>
        <v>99.388851802050908</v>
      </c>
    </row>
    <row r="81" spans="1:15" ht="20" customHeight="1">
      <c r="A81" s="5">
        <f>reform_curr!A78</f>
        <v>100</v>
      </c>
      <c r="B81" s="5" t="str">
        <f>reform_curr!B78</f>
        <v>Stadel</v>
      </c>
      <c r="C81" s="10">
        <f>reform_curr!G78/1000</f>
        <v>458537.18800000002</v>
      </c>
      <c r="D81" s="10">
        <f>reform_new4!N78/1000</f>
        <v>488596.52205175697</v>
      </c>
      <c r="E81" s="10">
        <f t="shared" si="2"/>
        <v>30059.334051756945</v>
      </c>
      <c r="G81" s="10">
        <f>reform_curr!H78/1000</f>
        <v>496.61892635035497</v>
      </c>
      <c r="H81" s="10">
        <f>reform_curr!I78/1000</f>
        <v>546.280819461703</v>
      </c>
      <c r="I81" s="10">
        <f>reform_curr!J78/1000</f>
        <v>1042.89974434948</v>
      </c>
      <c r="K81" s="10">
        <f>reform_new4!O78/1000</f>
        <v>430.44005614519102</v>
      </c>
      <c r="L81" s="10">
        <f>reform_new4!P78/1000</f>
        <v>473.48406187206501</v>
      </c>
      <c r="M81" s="10">
        <f>reform_new4!Q78/1000</f>
        <v>903.92411507391898</v>
      </c>
      <c r="O81" s="10">
        <f t="shared" si="3"/>
        <v>138.975629275561</v>
      </c>
    </row>
    <row r="82" spans="1:15" ht="20" customHeight="1">
      <c r="A82" s="5">
        <f>reform_curr!A79</f>
        <v>101</v>
      </c>
      <c r="B82" s="5" t="str">
        <f>reform_curr!B79</f>
        <v>Steinmaur</v>
      </c>
      <c r="C82" s="10">
        <f>reform_curr!G79/1000</f>
        <v>711149.47177916602</v>
      </c>
      <c r="D82" s="10">
        <f>reform_new4!N79/1000</f>
        <v>756853.18753784092</v>
      </c>
      <c r="E82" s="10">
        <f t="shared" si="2"/>
        <v>45703.715758674894</v>
      </c>
      <c r="G82" s="10">
        <f>reform_curr!H79/1000</f>
        <v>897.36580475586595</v>
      </c>
      <c r="H82" s="10">
        <f>reform_curr!I79/1000</f>
        <v>1022.99702149313</v>
      </c>
      <c r="I82" s="10">
        <f>reform_curr!J79/1000</f>
        <v>1920.36281990832</v>
      </c>
      <c r="K82" s="10">
        <f>reform_new4!O79/1000</f>
        <v>799.63257735989191</v>
      </c>
      <c r="L82" s="10">
        <f>reform_new4!P79/1000</f>
        <v>911.58113431648894</v>
      </c>
      <c r="M82" s="10">
        <f>reform_new4!Q79/1000</f>
        <v>1711.21371349385</v>
      </c>
      <c r="O82" s="10">
        <f t="shared" si="3"/>
        <v>209.14910641447</v>
      </c>
    </row>
    <row r="83" spans="1:15" ht="20" customHeight="1">
      <c r="A83" s="5">
        <f>reform_curr!A80</f>
        <v>102</v>
      </c>
      <c r="B83" s="5" t="str">
        <f>reform_curr!B80</f>
        <v>Weiach</v>
      </c>
      <c r="C83" s="10">
        <f>reform_curr!G80/1000</f>
        <v>261724.832872275</v>
      </c>
      <c r="D83" s="10">
        <f>reform_new4!N80/1000</f>
        <v>276983.78503808496</v>
      </c>
      <c r="E83" s="10">
        <f t="shared" si="2"/>
        <v>15258.952165809955</v>
      </c>
      <c r="G83" s="10">
        <f>reform_curr!H80/1000</f>
        <v>275.40606481623598</v>
      </c>
      <c r="H83" s="10">
        <f>reform_curr!I80/1000</f>
        <v>245.11139703577697</v>
      </c>
      <c r="I83" s="10">
        <f>reform_curr!J80/1000</f>
        <v>520.517461759507</v>
      </c>
      <c r="K83" s="10">
        <f>reform_new4!O80/1000</f>
        <v>234.30080437615499</v>
      </c>
      <c r="L83" s="10">
        <f>reform_new4!P80/1000</f>
        <v>208.527715535759</v>
      </c>
      <c r="M83" s="10">
        <f>reform_new4!Q80/1000</f>
        <v>442.82852070906699</v>
      </c>
      <c r="O83" s="10">
        <f t="shared" si="3"/>
        <v>77.688941050440008</v>
      </c>
    </row>
    <row r="84" spans="1:15" ht="20" customHeight="1">
      <c r="A84" s="5">
        <f>reform_curr!A81</f>
        <v>111</v>
      </c>
      <c r="B84" s="5" t="str">
        <f>reform_curr!B81</f>
        <v>Bäretswil</v>
      </c>
      <c r="C84" s="10">
        <f>reform_curr!G81/1000</f>
        <v>1021362.53840499</v>
      </c>
      <c r="D84" s="10">
        <f>reform_new4!N81/1000</f>
        <v>1085248.77451171</v>
      </c>
      <c r="E84" s="10">
        <f t="shared" si="2"/>
        <v>63886.236106720055</v>
      </c>
      <c r="G84" s="10">
        <f>reform_curr!H81/1000</f>
        <v>1174.3395353748801</v>
      </c>
      <c r="H84" s="10">
        <f>reform_curr!I81/1000</f>
        <v>1197.8263253729299</v>
      </c>
      <c r="I84" s="10">
        <f>reform_curr!J81/1000</f>
        <v>2372.1658651952703</v>
      </c>
      <c r="K84" s="10">
        <f>reform_new4!O81/1000</f>
        <v>1027.3372043965201</v>
      </c>
      <c r="L84" s="10">
        <f>reform_new4!P81/1000</f>
        <v>1047.8839472591501</v>
      </c>
      <c r="M84" s="10">
        <f>reform_new4!Q81/1000</f>
        <v>2075.2211448522203</v>
      </c>
      <c r="O84" s="10">
        <f t="shared" si="3"/>
        <v>296.94472034304999</v>
      </c>
    </row>
    <row r="85" spans="1:15" ht="20" customHeight="1">
      <c r="A85" s="5">
        <f>reform_curr!A82</f>
        <v>112</v>
      </c>
      <c r="B85" s="5" t="str">
        <f>reform_curr!B82</f>
        <v>Bubikon</v>
      </c>
      <c r="C85" s="10">
        <f>reform_curr!G82/1000</f>
        <v>1751229.7642320299</v>
      </c>
      <c r="D85" s="10">
        <f>reform_new4!N82/1000</f>
        <v>1864687.6313366699</v>
      </c>
      <c r="E85" s="10">
        <f t="shared" si="2"/>
        <v>113457.86710464</v>
      </c>
      <c r="G85" s="10">
        <f>reform_curr!H82/1000</f>
        <v>2260.8652589766202</v>
      </c>
      <c r="H85" s="10">
        <f>reform_curr!I82/1000</f>
        <v>2532.1690854431199</v>
      </c>
      <c r="I85" s="10">
        <f>reform_curr!J82/1000</f>
        <v>4793.0343114290499</v>
      </c>
      <c r="K85" s="10">
        <f>reform_new4!O82/1000</f>
        <v>2018.68829792118</v>
      </c>
      <c r="L85" s="10">
        <f>reform_new4!P82/1000</f>
        <v>2260.9309018210497</v>
      </c>
      <c r="M85" s="10">
        <f>reform_new4!Q82/1000</f>
        <v>4279.6192319261199</v>
      </c>
      <c r="O85" s="10">
        <f t="shared" si="3"/>
        <v>513.41507950292998</v>
      </c>
    </row>
    <row r="86" spans="1:15" ht="20" customHeight="1">
      <c r="A86" s="5">
        <f>reform_curr!A83</f>
        <v>113</v>
      </c>
      <c r="B86" s="5" t="str">
        <f>reform_curr!B83</f>
        <v>Dürnten</v>
      </c>
      <c r="C86" s="10">
        <f>reform_curr!G83/1000</f>
        <v>1308056.08803139</v>
      </c>
      <c r="D86" s="10">
        <f>reform_new4!N83/1000</f>
        <v>1396170.21327539</v>
      </c>
      <c r="E86" s="10">
        <f t="shared" si="2"/>
        <v>88114.125243999995</v>
      </c>
      <c r="G86" s="10">
        <f>reform_curr!H83/1000</f>
        <v>1517.35325138145</v>
      </c>
      <c r="H86" s="10">
        <f>reform_curr!I83/1000</f>
        <v>1744.9562386212901</v>
      </c>
      <c r="I86" s="10">
        <f>reform_curr!J83/1000</f>
        <v>3262.3094848662599</v>
      </c>
      <c r="K86" s="10">
        <f>reform_new4!O83/1000</f>
        <v>1341.75400391124</v>
      </c>
      <c r="L86" s="10">
        <f>reform_new4!P83/1000</f>
        <v>1543.01709529455</v>
      </c>
      <c r="M86" s="10">
        <f>reform_new4!Q83/1000</f>
        <v>2884.77110303977</v>
      </c>
      <c r="O86" s="10">
        <f t="shared" si="3"/>
        <v>377.53838182648997</v>
      </c>
    </row>
    <row r="87" spans="1:15" ht="20" customHeight="1">
      <c r="A87" s="5">
        <f>reform_curr!A84</f>
        <v>114</v>
      </c>
      <c r="B87" s="5" t="str">
        <f>reform_curr!B84</f>
        <v>Fischenthal</v>
      </c>
      <c r="C87" s="10">
        <f>reform_curr!G84/1000</f>
        <v>324100.00605658197</v>
      </c>
      <c r="D87" s="10">
        <f>reform_new4!N84/1000</f>
        <v>346946.532560058</v>
      </c>
      <c r="E87" s="10">
        <f t="shared" si="2"/>
        <v>22846.526503476023</v>
      </c>
      <c r="G87" s="10">
        <f>reform_curr!H84/1000</f>
        <v>273.346226112544</v>
      </c>
      <c r="H87" s="10">
        <f>reform_curr!I84/1000</f>
        <v>338.94932024365602</v>
      </c>
      <c r="I87" s="10">
        <f>reform_curr!J84/1000</f>
        <v>612.29554543972006</v>
      </c>
      <c r="K87" s="10">
        <f>reform_new4!O84/1000</f>
        <v>226.92642732269599</v>
      </c>
      <c r="L87" s="10">
        <f>reform_new4!P84/1000</f>
        <v>281.38876915939102</v>
      </c>
      <c r="M87" s="10">
        <f>reform_new4!Q84/1000</f>
        <v>508.31519052179101</v>
      </c>
      <c r="O87" s="10">
        <f t="shared" si="3"/>
        <v>103.98035491792905</v>
      </c>
    </row>
    <row r="88" spans="1:15" ht="20" customHeight="1">
      <c r="A88" s="5">
        <f>reform_curr!A85</f>
        <v>115</v>
      </c>
      <c r="B88" s="5" t="str">
        <f>reform_curr!B85</f>
        <v>Gossau (ZH)</v>
      </c>
      <c r="C88" s="10">
        <f>reform_curr!G85/1000</f>
        <v>2397636.38984115</v>
      </c>
      <c r="D88" s="10">
        <f>reform_new4!N85/1000</f>
        <v>2560308.7622939399</v>
      </c>
      <c r="E88" s="10">
        <f t="shared" si="2"/>
        <v>162672.37245278992</v>
      </c>
      <c r="G88" s="10">
        <f>reform_curr!H85/1000</f>
        <v>3241.9079461893002</v>
      </c>
      <c r="H88" s="10">
        <f>reform_curr!I85/1000</f>
        <v>3857.8704593243701</v>
      </c>
      <c r="I88" s="10">
        <f>reform_curr!J85/1000</f>
        <v>7099.7783933314595</v>
      </c>
      <c r="K88" s="10">
        <f>reform_new4!O85/1000</f>
        <v>2934.1340769995199</v>
      </c>
      <c r="L88" s="10">
        <f>reform_new4!P85/1000</f>
        <v>3491.6195459955402</v>
      </c>
      <c r="M88" s="10">
        <f>reform_new4!Q85/1000</f>
        <v>6425.7536234266408</v>
      </c>
      <c r="O88" s="10">
        <f t="shared" si="3"/>
        <v>674.02476990481864</v>
      </c>
    </row>
    <row r="89" spans="1:15" ht="20" customHeight="1">
      <c r="A89" s="5">
        <f>reform_curr!A86</f>
        <v>116</v>
      </c>
      <c r="B89" s="5" t="str">
        <f>reform_curr!B86</f>
        <v>Grüningen</v>
      </c>
      <c r="C89" s="10">
        <f>reform_curr!G86/1000</f>
        <v>1059022.0555050499</v>
      </c>
      <c r="D89" s="10">
        <f>reform_new4!N86/1000</f>
        <v>1124835.26040039</v>
      </c>
      <c r="E89" s="10">
        <f t="shared" si="2"/>
        <v>65813.204895340139</v>
      </c>
      <c r="G89" s="10">
        <f>reform_curr!H86/1000</f>
        <v>1853.29895034318</v>
      </c>
      <c r="H89" s="10">
        <f>reform_curr!I86/1000</f>
        <v>2094.2278362799998</v>
      </c>
      <c r="I89" s="10">
        <f>reform_curr!J86/1000</f>
        <v>3947.5267294083201</v>
      </c>
      <c r="K89" s="10">
        <f>reform_new4!O86/1000</f>
        <v>1722.14812194667</v>
      </c>
      <c r="L89" s="10">
        <f>reform_new4!P86/1000</f>
        <v>1946.02740281193</v>
      </c>
      <c r="M89" s="10">
        <f>reform_new4!Q86/1000</f>
        <v>3668.1755139058496</v>
      </c>
      <c r="O89" s="10">
        <f t="shared" si="3"/>
        <v>279.3512155024705</v>
      </c>
    </row>
    <row r="90" spans="1:15" ht="20" customHeight="1">
      <c r="A90" s="5">
        <f>reform_curr!A87</f>
        <v>117</v>
      </c>
      <c r="B90" s="5" t="str">
        <f>reform_curr!B87</f>
        <v>Hinwil</v>
      </c>
      <c r="C90" s="10">
        <f>reform_curr!G87/1000</f>
        <v>2456734.1229570699</v>
      </c>
      <c r="D90" s="10">
        <f>reform_new4!N87/1000</f>
        <v>2613754.67012402</v>
      </c>
      <c r="E90" s="10">
        <f t="shared" si="2"/>
        <v>157020.54716695007</v>
      </c>
      <c r="G90" s="10">
        <f>reform_curr!H87/1000</f>
        <v>3338.9363152220799</v>
      </c>
      <c r="H90" s="10">
        <f>reform_curr!I87/1000</f>
        <v>3739.6086806333001</v>
      </c>
      <c r="I90" s="10">
        <f>reform_curr!J87/1000</f>
        <v>7078.5449637029096</v>
      </c>
      <c r="K90" s="10">
        <f>reform_new4!O87/1000</f>
        <v>3004.39453651655</v>
      </c>
      <c r="L90" s="10">
        <f>reform_new4!P87/1000</f>
        <v>3364.9218845021701</v>
      </c>
      <c r="M90" s="10">
        <f>reform_new4!Q87/1000</f>
        <v>6369.3164077716601</v>
      </c>
      <c r="O90" s="10">
        <f t="shared" si="3"/>
        <v>709.2285559312495</v>
      </c>
    </row>
    <row r="91" spans="1:15" ht="20" customHeight="1">
      <c r="A91" s="5">
        <f>reform_curr!A88</f>
        <v>118</v>
      </c>
      <c r="B91" s="5" t="str">
        <f>reform_curr!B88</f>
        <v>Rüti (ZH)</v>
      </c>
      <c r="C91" s="10">
        <f>reform_curr!G88/1000</f>
        <v>1905770.0020467502</v>
      </c>
      <c r="D91" s="10">
        <f>reform_new4!N88/1000</f>
        <v>2034345.5270729898</v>
      </c>
      <c r="E91" s="10">
        <f t="shared" si="2"/>
        <v>128575.52502623969</v>
      </c>
      <c r="G91" s="10">
        <f>reform_curr!H88/1000</f>
        <v>2304.5020835898899</v>
      </c>
      <c r="H91" s="10">
        <f>reform_curr!I88/1000</f>
        <v>2788.4475331902804</v>
      </c>
      <c r="I91" s="10">
        <f>reform_curr!J88/1000</f>
        <v>5092.9496107900704</v>
      </c>
      <c r="K91" s="10">
        <f>reform_new4!O88/1000</f>
        <v>2051.8799855790398</v>
      </c>
      <c r="L91" s="10">
        <f>reform_new4!P88/1000</f>
        <v>2482.7747827780099</v>
      </c>
      <c r="M91" s="10">
        <f>reform_new4!Q88/1000</f>
        <v>4534.6547618845998</v>
      </c>
      <c r="O91" s="10">
        <f t="shared" si="3"/>
        <v>558.29484890547064</v>
      </c>
    </row>
    <row r="92" spans="1:15" ht="20" customHeight="1">
      <c r="A92" s="5">
        <f>reform_curr!A89</f>
        <v>119</v>
      </c>
      <c r="B92" s="5" t="str">
        <f>reform_curr!B89</f>
        <v>Seegräben</v>
      </c>
      <c r="C92" s="10">
        <f>reform_curr!G89/1000</f>
        <v>380807.05716073798</v>
      </c>
      <c r="D92" s="10">
        <f>reform_new4!N89/1000</f>
        <v>405179.65207910101</v>
      </c>
      <c r="E92" s="10">
        <f t="shared" si="2"/>
        <v>24372.594918363029</v>
      </c>
      <c r="G92" s="10">
        <f>reform_curr!H89/1000</f>
        <v>564.73157166594194</v>
      </c>
      <c r="H92" s="10">
        <f>reform_curr!I89/1000</f>
        <v>638.14667757314396</v>
      </c>
      <c r="I92" s="10">
        <f>reform_curr!J89/1000</f>
        <v>1202.8782512073501</v>
      </c>
      <c r="K92" s="10">
        <f>reform_new4!O89/1000</f>
        <v>515.77336731047899</v>
      </c>
      <c r="L92" s="10">
        <f>reform_new4!P89/1000</f>
        <v>582.823901902854</v>
      </c>
      <c r="M92" s="10">
        <f>reform_new4!Q89/1000</f>
        <v>1098.5972713127699</v>
      </c>
      <c r="O92" s="10">
        <f t="shared" si="3"/>
        <v>104.28097989458024</v>
      </c>
    </row>
    <row r="93" spans="1:15" ht="20" customHeight="1">
      <c r="A93" s="5">
        <f>reform_curr!A90</f>
        <v>120</v>
      </c>
      <c r="B93" s="5" t="str">
        <f>reform_curr!B90</f>
        <v>Wald (ZH)</v>
      </c>
      <c r="C93" s="10">
        <f>reform_curr!G90/1000</f>
        <v>1505288.3258529101</v>
      </c>
      <c r="D93" s="10">
        <f>reform_new4!N90/1000</f>
        <v>1608233.5985230701</v>
      </c>
      <c r="E93" s="10">
        <f t="shared" si="2"/>
        <v>102945.27267016005</v>
      </c>
      <c r="G93" s="10">
        <f>reform_curr!H90/1000</f>
        <v>1731.4697610897401</v>
      </c>
      <c r="H93" s="10">
        <f>reform_curr!I90/1000</f>
        <v>2112.3931193605499</v>
      </c>
      <c r="I93" s="10">
        <f>reform_curr!J90/1000</f>
        <v>3843.8628941470797</v>
      </c>
      <c r="K93" s="10">
        <f>reform_new4!O90/1000</f>
        <v>1531.7642144792201</v>
      </c>
      <c r="L93" s="10">
        <f>reform_new4!P90/1000</f>
        <v>1868.7523530204799</v>
      </c>
      <c r="M93" s="10">
        <f>reform_new4!Q90/1000</f>
        <v>3400.5165825444701</v>
      </c>
      <c r="O93" s="10">
        <f t="shared" si="3"/>
        <v>443.3463116026096</v>
      </c>
    </row>
    <row r="94" spans="1:15" ht="20" customHeight="1">
      <c r="A94" s="5">
        <f>reform_curr!A91</f>
        <v>121</v>
      </c>
      <c r="B94" s="5" t="str">
        <f>reform_curr!B91</f>
        <v>Wetzikon (ZH)</v>
      </c>
      <c r="C94" s="10">
        <f>reform_curr!G91/1000</f>
        <v>3873224.4928607503</v>
      </c>
      <c r="D94" s="10">
        <f>reform_new4!N91/1000</f>
        <v>4132932.7405815399</v>
      </c>
      <c r="E94" s="10">
        <f t="shared" si="2"/>
        <v>259708.24772078963</v>
      </c>
      <c r="G94" s="10">
        <f>reform_curr!H91/1000</f>
        <v>4700.0883328413793</v>
      </c>
      <c r="H94" s="10">
        <f>reform_curr!I91/1000</f>
        <v>5593.1051356314401</v>
      </c>
      <c r="I94" s="10">
        <f>reform_curr!J91/1000</f>
        <v>10293.193487738101</v>
      </c>
      <c r="K94" s="10">
        <f>reform_new4!O91/1000</f>
        <v>4193.7738863118302</v>
      </c>
      <c r="L94" s="10">
        <f>reform_new4!P91/1000</f>
        <v>4990.5909227032298</v>
      </c>
      <c r="M94" s="10">
        <f>reform_new4!Q91/1000</f>
        <v>9184.3648237167999</v>
      </c>
      <c r="O94" s="10">
        <f t="shared" si="3"/>
        <v>1108.8286640213009</v>
      </c>
    </row>
    <row r="95" spans="1:15" ht="20" customHeight="1">
      <c r="A95" s="5">
        <f>reform_curr!A92</f>
        <v>131</v>
      </c>
      <c r="B95" s="5" t="str">
        <f>reform_curr!B92</f>
        <v>Adliswil</v>
      </c>
      <c r="C95" s="10">
        <f>reform_curr!G92/1000</f>
        <v>3538247.1019654498</v>
      </c>
      <c r="D95" s="10">
        <f>reform_new4!N92/1000</f>
        <v>3754472.16577307</v>
      </c>
      <c r="E95" s="10">
        <f t="shared" si="2"/>
        <v>216225.0638076202</v>
      </c>
      <c r="G95" s="10">
        <f>reform_curr!H92/1000</f>
        <v>4851.3651378071199</v>
      </c>
      <c r="H95" s="10">
        <f>reform_curr!I92/1000</f>
        <v>4851.3651378071199</v>
      </c>
      <c r="I95" s="10">
        <f>reform_curr!J92/1000</f>
        <v>9702.7302756142308</v>
      </c>
      <c r="K95" s="10">
        <f>reform_new4!O92/1000</f>
        <v>4364.8342135768698</v>
      </c>
      <c r="L95" s="10">
        <f>reform_new4!P92/1000</f>
        <v>4364.8342135768698</v>
      </c>
      <c r="M95" s="10">
        <f>reform_new4!Q92/1000</f>
        <v>8729.6684271537488</v>
      </c>
      <c r="O95" s="10">
        <f t="shared" si="3"/>
        <v>973.061848460482</v>
      </c>
    </row>
    <row r="96" spans="1:15" ht="20" customHeight="1">
      <c r="A96" s="5">
        <f>reform_curr!A93</f>
        <v>135</v>
      </c>
      <c r="B96" s="5" t="str">
        <f>reform_curr!B93</f>
        <v>Kilchberg (ZH)</v>
      </c>
      <c r="C96" s="10">
        <f>reform_curr!G93/1000</f>
        <v>6958340.7368079703</v>
      </c>
      <c r="D96" s="10">
        <f>reform_new4!N93/1000</f>
        <v>7304166.3307392504</v>
      </c>
      <c r="E96" s="10">
        <f t="shared" si="2"/>
        <v>345825.59393128008</v>
      </c>
      <c r="G96" s="10">
        <f>reform_curr!H93/1000</f>
        <v>15676.6488542853</v>
      </c>
      <c r="H96" s="10">
        <f>reform_curr!I93/1000</f>
        <v>11287.187190579602</v>
      </c>
      <c r="I96" s="10">
        <f>reform_curr!J93/1000</f>
        <v>26963.836010408901</v>
      </c>
      <c r="K96" s="10">
        <f>reform_new4!O93/1000</f>
        <v>14744.8633074342</v>
      </c>
      <c r="L96" s="10">
        <f>reform_new4!P93/1000</f>
        <v>10616.301597735799</v>
      </c>
      <c r="M96" s="10">
        <f>reform_new4!Q93/1000</f>
        <v>25361.164897343901</v>
      </c>
      <c r="O96" s="10">
        <f t="shared" si="3"/>
        <v>1602.6711130650001</v>
      </c>
    </row>
    <row r="97" spans="1:15" ht="20" customHeight="1">
      <c r="A97" s="5">
        <f>reform_curr!A94</f>
        <v>136</v>
      </c>
      <c r="B97" s="5" t="str">
        <f>reform_curr!B94</f>
        <v>Langnau am Albis</v>
      </c>
      <c r="C97" s="10">
        <f>reform_curr!G94/1000</f>
        <v>2256407.0150508699</v>
      </c>
      <c r="D97" s="10">
        <f>reform_new4!N94/1000</f>
        <v>2395785.5493974602</v>
      </c>
      <c r="E97" s="10">
        <f t="shared" si="2"/>
        <v>139378.53434659028</v>
      </c>
      <c r="G97" s="10">
        <f>reform_curr!H94/1000</f>
        <v>3747.1442726538598</v>
      </c>
      <c r="H97" s="10">
        <f>reform_curr!I94/1000</f>
        <v>3971.9729122415301</v>
      </c>
      <c r="I97" s="10">
        <f>reform_curr!J94/1000</f>
        <v>7719.1171822283504</v>
      </c>
      <c r="K97" s="10">
        <f>reform_new4!O94/1000</f>
        <v>3454.50196801422</v>
      </c>
      <c r="L97" s="10">
        <f>reform_new4!P94/1000</f>
        <v>3661.7720728269301</v>
      </c>
      <c r="M97" s="10">
        <f>reform_new4!Q94/1000</f>
        <v>7116.2740183368105</v>
      </c>
      <c r="O97" s="10">
        <f t="shared" si="3"/>
        <v>602.84316389153992</v>
      </c>
    </row>
    <row r="98" spans="1:15" ht="20" customHeight="1">
      <c r="A98" s="5">
        <f>reform_curr!A95</f>
        <v>137</v>
      </c>
      <c r="B98" s="5" t="str">
        <f>reform_curr!B95</f>
        <v>Oberrieden</v>
      </c>
      <c r="C98" s="10">
        <f>reform_curr!G95/1000</f>
        <v>2417528.3148682397</v>
      </c>
      <c r="D98" s="10">
        <f>reform_new4!N95/1000</f>
        <v>2550755.0004360299</v>
      </c>
      <c r="E98" s="10">
        <f t="shared" si="2"/>
        <v>133226.68556779018</v>
      </c>
      <c r="G98" s="10">
        <f>reform_curr!H95/1000</f>
        <v>4391.5890122434494</v>
      </c>
      <c r="H98" s="10">
        <f>reform_curr!I95/1000</f>
        <v>3864.5983184089696</v>
      </c>
      <c r="I98" s="10">
        <f>reform_curr!J95/1000</f>
        <v>8256.1873603821405</v>
      </c>
      <c r="K98" s="10">
        <f>reform_new4!O95/1000</f>
        <v>4060.6310137349501</v>
      </c>
      <c r="L98" s="10">
        <f>reform_new4!P95/1000</f>
        <v>3573.3552866621903</v>
      </c>
      <c r="M98" s="10">
        <f>reform_new4!Q95/1000</f>
        <v>7633.9863237088302</v>
      </c>
      <c r="O98" s="10">
        <f t="shared" si="3"/>
        <v>622.20103667331023</v>
      </c>
    </row>
    <row r="99" spans="1:15" ht="20" customHeight="1">
      <c r="A99" s="5">
        <f>reform_curr!A96</f>
        <v>138</v>
      </c>
      <c r="B99" s="5" t="str">
        <f>reform_curr!B96</f>
        <v>Richterswil</v>
      </c>
      <c r="C99" s="10">
        <f>reform_curr!G96/1000</f>
        <v>3116558.0002489099</v>
      </c>
      <c r="D99" s="10">
        <f>reform_new4!N96/1000</f>
        <v>3306773.3669676501</v>
      </c>
      <c r="E99" s="10">
        <f t="shared" si="2"/>
        <v>190215.3667187402</v>
      </c>
      <c r="G99" s="10">
        <f>reform_curr!H96/1000</f>
        <v>4243.7966516939596</v>
      </c>
      <c r="H99" s="10">
        <f>reform_curr!I96/1000</f>
        <v>4286.2346091286599</v>
      </c>
      <c r="I99" s="10">
        <f>reform_curr!J96/1000</f>
        <v>8530.0312907102107</v>
      </c>
      <c r="K99" s="10">
        <f>reform_new4!O96/1000</f>
        <v>3810.69862409489</v>
      </c>
      <c r="L99" s="10">
        <f>reform_new4!P96/1000</f>
        <v>3848.8056070135503</v>
      </c>
      <c r="M99" s="10">
        <f>reform_new4!Q96/1000</f>
        <v>7659.5042198963401</v>
      </c>
      <c r="O99" s="10">
        <f t="shared" si="3"/>
        <v>870.52707081387052</v>
      </c>
    </row>
    <row r="100" spans="1:15" ht="20" customHeight="1">
      <c r="A100" s="5">
        <f>reform_curr!A97</f>
        <v>139</v>
      </c>
      <c r="B100" s="5" t="str">
        <f>reform_curr!B97</f>
        <v>Rüschlikon</v>
      </c>
      <c r="C100" s="10">
        <f>reform_curr!G97/1000</f>
        <v>13638270.1733435</v>
      </c>
      <c r="D100" s="10">
        <f>reform_new4!N97/1000</f>
        <v>14308489.1858452</v>
      </c>
      <c r="E100" s="10">
        <f t="shared" si="2"/>
        <v>670219.01250169985</v>
      </c>
      <c r="G100" s="10">
        <f>reform_curr!H97/1000</f>
        <v>37624.91531022</v>
      </c>
      <c r="H100" s="10">
        <f>reform_curr!I97/1000</f>
        <v>27466.187910705699</v>
      </c>
      <c r="I100" s="10">
        <f>reform_curr!J97/1000</f>
        <v>65091.104284510206</v>
      </c>
      <c r="K100" s="10">
        <f>reform_new4!O97/1000</f>
        <v>35964.456200020097</v>
      </c>
      <c r="L100" s="10">
        <f>reform_new4!P97/1000</f>
        <v>26254.053475248602</v>
      </c>
      <c r="M100" s="10">
        <f>reform_new4!Q97/1000</f>
        <v>62218.509939145297</v>
      </c>
      <c r="O100" s="10">
        <f t="shared" si="3"/>
        <v>2872.5943453649088</v>
      </c>
    </row>
    <row r="101" spans="1:15" ht="20" customHeight="1">
      <c r="A101" s="5">
        <f>reform_curr!A98</f>
        <v>141</v>
      </c>
      <c r="B101" s="5" t="str">
        <f>reform_curr!B98</f>
        <v>Thalwil</v>
      </c>
      <c r="C101" s="10">
        <f>reform_curr!G98/1000</f>
        <v>6309287.9131688401</v>
      </c>
      <c r="D101" s="10">
        <f>reform_new4!N98/1000</f>
        <v>6652196.6433029696</v>
      </c>
      <c r="E101" s="10">
        <f t="shared" si="2"/>
        <v>342908.73013412952</v>
      </c>
      <c r="G101" s="10">
        <f>reform_curr!H98/1000</f>
        <v>10932.641213114399</v>
      </c>
      <c r="H101" s="10">
        <f>reform_curr!I98/1000</f>
        <v>9292.7450562677914</v>
      </c>
      <c r="I101" s="10">
        <f>reform_curr!J98/1000</f>
        <v>20225.386245461097</v>
      </c>
      <c r="K101" s="10">
        <f>reform_new4!O98/1000</f>
        <v>10048.4724952786</v>
      </c>
      <c r="L101" s="10">
        <f>reform_new4!P98/1000</f>
        <v>8541.2016086788499</v>
      </c>
      <c r="M101" s="10">
        <f>reform_new4!Q98/1000</f>
        <v>18589.674038177698</v>
      </c>
      <c r="O101" s="10">
        <f t="shared" si="3"/>
        <v>1635.712207283399</v>
      </c>
    </row>
    <row r="102" spans="1:15" ht="20" customHeight="1">
      <c r="A102" s="5">
        <f>reform_curr!A99</f>
        <v>151</v>
      </c>
      <c r="B102" s="5" t="str">
        <f>reform_curr!B99</f>
        <v>Erlenbach (ZH)</v>
      </c>
      <c r="C102" s="10">
        <f>reform_curr!G99/1000</f>
        <v>7039441.8753401302</v>
      </c>
      <c r="D102" s="10">
        <f>reform_new4!N99/1000</f>
        <v>7401699.2444630098</v>
      </c>
      <c r="E102" s="10">
        <f t="shared" si="2"/>
        <v>362257.36912287958</v>
      </c>
      <c r="G102" s="10">
        <f>reform_curr!H99/1000</f>
        <v>17384.216441392298</v>
      </c>
      <c r="H102" s="10">
        <f>reform_curr!I99/1000</f>
        <v>13733.5310343439</v>
      </c>
      <c r="I102" s="10">
        <f>reform_curr!J99/1000</f>
        <v>31117.747504891999</v>
      </c>
      <c r="K102" s="10">
        <f>reform_new4!O99/1000</f>
        <v>16513.867950066498</v>
      </c>
      <c r="L102" s="10">
        <f>reform_new4!P99/1000</f>
        <v>13045.955693378299</v>
      </c>
      <c r="M102" s="10">
        <f>reform_new4!Q99/1000</f>
        <v>29559.823697271</v>
      </c>
      <c r="O102" s="10">
        <f t="shared" si="3"/>
        <v>1557.9238076209986</v>
      </c>
    </row>
    <row r="103" spans="1:15" ht="20" customHeight="1">
      <c r="A103" s="5">
        <f>reform_curr!A100</f>
        <v>152</v>
      </c>
      <c r="B103" s="5" t="str">
        <f>reform_curr!B100</f>
        <v>Herrliberg</v>
      </c>
      <c r="C103" s="10">
        <f>reform_curr!G100/1000</f>
        <v>8400240.3366088197</v>
      </c>
      <c r="D103" s="10">
        <f>reform_new4!N100/1000</f>
        <v>8829626.8988574203</v>
      </c>
      <c r="E103" s="10">
        <f t="shared" si="2"/>
        <v>429386.56224860065</v>
      </c>
      <c r="G103" s="10">
        <f>reform_curr!H100/1000</f>
        <v>20560.627351773299</v>
      </c>
      <c r="H103" s="10">
        <f>reform_curr!I100/1000</f>
        <v>16037.289209750601</v>
      </c>
      <c r="I103" s="10">
        <f>reform_curr!J100/1000</f>
        <v>36597.916639810501</v>
      </c>
      <c r="K103" s="10">
        <f>reform_new4!O100/1000</f>
        <v>19512.376259359302</v>
      </c>
      <c r="L103" s="10">
        <f>reform_new4!P100/1000</f>
        <v>15219.6534827829</v>
      </c>
      <c r="M103" s="10">
        <f>reform_new4!Q100/1000</f>
        <v>34732.029859816903</v>
      </c>
      <c r="O103" s="10">
        <f t="shared" si="3"/>
        <v>1865.8867799935979</v>
      </c>
    </row>
    <row r="104" spans="1:15" ht="20" customHeight="1">
      <c r="A104" s="5">
        <f>reform_curr!A101</f>
        <v>153</v>
      </c>
      <c r="B104" s="5" t="str">
        <f>reform_curr!B101</f>
        <v>Hombrechtikon</v>
      </c>
      <c r="C104" s="10">
        <f>reform_curr!G101/1000</f>
        <v>2417702.5756166303</v>
      </c>
      <c r="D104" s="10">
        <f>reform_new4!N101/1000</f>
        <v>2576797.8130949703</v>
      </c>
      <c r="E104" s="10">
        <f t="shared" si="2"/>
        <v>159095.23747834004</v>
      </c>
      <c r="G104" s="10">
        <f>reform_curr!H101/1000</f>
        <v>4040.84481692896</v>
      </c>
      <c r="H104" s="10">
        <f>reform_curr!I101/1000</f>
        <v>4808.60535072934</v>
      </c>
      <c r="I104" s="10">
        <f>reform_curr!J101/1000</f>
        <v>8849.4501565621504</v>
      </c>
      <c r="K104" s="10">
        <f>reform_new4!O101/1000</f>
        <v>3749.7890683107303</v>
      </c>
      <c r="L104" s="10">
        <f>reform_new4!P101/1000</f>
        <v>4462.2489688584301</v>
      </c>
      <c r="M104" s="10">
        <f>reform_new4!Q101/1000</f>
        <v>8212.0380219373801</v>
      </c>
      <c r="O104" s="10">
        <f t="shared" si="3"/>
        <v>637.41213462477026</v>
      </c>
    </row>
    <row r="105" spans="1:15" ht="20" customHeight="1">
      <c r="A105" s="5">
        <f>reform_curr!A102</f>
        <v>154</v>
      </c>
      <c r="B105" s="5" t="str">
        <f>reform_curr!B102</f>
        <v>Küsnacht (ZH)</v>
      </c>
      <c r="C105" s="10">
        <f>reform_curr!G102/1000</f>
        <v>26907827.6957273</v>
      </c>
      <c r="D105" s="10">
        <f>reform_new4!N102/1000</f>
        <v>28265978.9425744</v>
      </c>
      <c r="E105" s="10">
        <f t="shared" si="2"/>
        <v>1358151.2468471006</v>
      </c>
      <c r="G105" s="10">
        <f>reform_curr!H102/1000</f>
        <v>70856.036046601002</v>
      </c>
      <c r="H105" s="10">
        <f>reform_curr!I102/1000</f>
        <v>54559.1478322279</v>
      </c>
      <c r="I105" s="10">
        <f>reform_curr!J102/1000</f>
        <v>125415.18362985601</v>
      </c>
      <c r="K105" s="10">
        <f>reform_new4!O102/1000</f>
        <v>67590.197182182106</v>
      </c>
      <c r="L105" s="10">
        <f>reform_new4!P102/1000</f>
        <v>52044.451525202399</v>
      </c>
      <c r="M105" s="10">
        <f>reform_new4!Q102/1000</f>
        <v>119634.648792589</v>
      </c>
      <c r="O105" s="10">
        <f t="shared" si="3"/>
        <v>5780.5348372670123</v>
      </c>
    </row>
    <row r="106" spans="1:15" ht="20" customHeight="1">
      <c r="A106" s="5">
        <f>reform_curr!A103</f>
        <v>155</v>
      </c>
      <c r="B106" s="5" t="str">
        <f>reform_curr!B103</f>
        <v>Männedorf</v>
      </c>
      <c r="C106" s="10">
        <f>reform_curr!G103/1000</f>
        <v>3787991.2235620297</v>
      </c>
      <c r="D106" s="10">
        <f>reform_new4!N103/1000</f>
        <v>4011160.6703945296</v>
      </c>
      <c r="E106" s="10">
        <f t="shared" si="2"/>
        <v>223169.44683249993</v>
      </c>
      <c r="G106" s="10">
        <f>reform_curr!H103/1000</f>
        <v>6041.7925087200092</v>
      </c>
      <c r="H106" s="10">
        <f>reform_curr!I103/1000</f>
        <v>5739.70288709338</v>
      </c>
      <c r="I106" s="10">
        <f>reform_curr!J103/1000</f>
        <v>11781.4953896682</v>
      </c>
      <c r="K106" s="10">
        <f>reform_new4!O103/1000</f>
        <v>5524.49179177933</v>
      </c>
      <c r="L106" s="10">
        <f>reform_new4!P103/1000</f>
        <v>5248.2672081180099</v>
      </c>
      <c r="M106" s="10">
        <f>reform_new4!Q103/1000</f>
        <v>10772.759034175999</v>
      </c>
      <c r="O106" s="10">
        <f t="shared" si="3"/>
        <v>1008.7363554922013</v>
      </c>
    </row>
    <row r="107" spans="1:15" ht="20" customHeight="1">
      <c r="A107" s="5">
        <f>reform_curr!A104</f>
        <v>156</v>
      </c>
      <c r="B107" s="5" t="str">
        <f>reform_curr!B104</f>
        <v>Meilen</v>
      </c>
      <c r="C107" s="10">
        <f>reform_curr!G104/1000</f>
        <v>12845995.4533184</v>
      </c>
      <c r="D107" s="10">
        <f>reform_new4!N104/1000</f>
        <v>13526539.895450599</v>
      </c>
      <c r="E107" s="10">
        <f t="shared" si="2"/>
        <v>680544.44213219918</v>
      </c>
      <c r="G107" s="10">
        <f>reform_curr!H104/1000</f>
        <v>30238.612792805299</v>
      </c>
      <c r="H107" s="10">
        <f>reform_curr!I104/1000</f>
        <v>25400.434308243101</v>
      </c>
      <c r="I107" s="10">
        <f>reform_curr!J104/1000</f>
        <v>55639.047147527599</v>
      </c>
      <c r="K107" s="10">
        <f>reform_new4!O104/1000</f>
        <v>28650.225245624901</v>
      </c>
      <c r="L107" s="10">
        <f>reform_new4!P104/1000</f>
        <v>24066.189175927098</v>
      </c>
      <c r="M107" s="10">
        <f>reform_new4!Q104/1000</f>
        <v>52716.414479512197</v>
      </c>
      <c r="O107" s="10">
        <f t="shared" si="3"/>
        <v>2922.6326680154016</v>
      </c>
    </row>
    <row r="108" spans="1:15" ht="20" customHeight="1">
      <c r="A108" s="5">
        <f>reform_curr!A105</f>
        <v>157</v>
      </c>
      <c r="B108" s="5" t="str">
        <f>reform_curr!B105</f>
        <v>Oetwil am See</v>
      </c>
      <c r="C108" s="10">
        <f>reform_curr!G105/1000</f>
        <v>671466.17193367297</v>
      </c>
      <c r="D108" s="10">
        <f>reform_new4!N105/1000</f>
        <v>717718.33891162102</v>
      </c>
      <c r="E108" s="10">
        <f t="shared" si="2"/>
        <v>46252.166977948043</v>
      </c>
      <c r="G108" s="10">
        <f>reform_curr!H105/1000</f>
        <v>740.73858937777493</v>
      </c>
      <c r="H108" s="10">
        <f>reform_curr!I105/1000</f>
        <v>881.47892235311792</v>
      </c>
      <c r="I108" s="10">
        <f>reform_curr!J105/1000</f>
        <v>1622.2175173140101</v>
      </c>
      <c r="K108" s="10">
        <f>reform_new4!O105/1000</f>
        <v>650.563906263381</v>
      </c>
      <c r="L108" s="10">
        <f>reform_new4!P105/1000</f>
        <v>774.171051406115</v>
      </c>
      <c r="M108" s="10">
        <f>reform_new4!Q105/1000</f>
        <v>1424.73495535439</v>
      </c>
      <c r="O108" s="10">
        <f t="shared" si="3"/>
        <v>197.48256195962017</v>
      </c>
    </row>
    <row r="109" spans="1:15" ht="20" customHeight="1">
      <c r="A109" s="5">
        <f>reform_curr!A106</f>
        <v>158</v>
      </c>
      <c r="B109" s="5" t="str">
        <f>reform_curr!B106</f>
        <v>Stäfa</v>
      </c>
      <c r="C109" s="10">
        <f>reform_curr!G106/1000</f>
        <v>6776232.3659020504</v>
      </c>
      <c r="D109" s="10">
        <f>reform_new4!N106/1000</f>
        <v>7155573.7279052697</v>
      </c>
      <c r="E109" s="10">
        <f t="shared" si="2"/>
        <v>379341.36200321931</v>
      </c>
      <c r="G109" s="10">
        <f>reform_curr!H106/1000</f>
        <v>12975.013239265401</v>
      </c>
      <c r="H109" s="10">
        <f>reform_curr!I106/1000</f>
        <v>11418.0115971836</v>
      </c>
      <c r="I109" s="10">
        <f>reform_curr!J106/1000</f>
        <v>24393.024793106899</v>
      </c>
      <c r="K109" s="10">
        <f>reform_new4!O106/1000</f>
        <v>12080.4636020977</v>
      </c>
      <c r="L109" s="10">
        <f>reform_new4!P106/1000</f>
        <v>10630.8079245688</v>
      </c>
      <c r="M109" s="10">
        <f>reform_new4!Q106/1000</f>
        <v>22711.271555465999</v>
      </c>
      <c r="O109" s="10">
        <f t="shared" si="3"/>
        <v>1681.7532376408999</v>
      </c>
    </row>
    <row r="110" spans="1:15" ht="20" customHeight="1">
      <c r="A110" s="5">
        <f>reform_curr!A107</f>
        <v>159</v>
      </c>
      <c r="B110" s="5" t="str">
        <f>reform_curr!B107</f>
        <v>Uetikon am See</v>
      </c>
      <c r="C110" s="10">
        <f>reform_curr!G107/1000</f>
        <v>3133803.49842272</v>
      </c>
      <c r="D110" s="10">
        <f>reform_new4!N107/1000</f>
        <v>3305861.4066059501</v>
      </c>
      <c r="E110" s="10">
        <f t="shared" si="2"/>
        <v>172057.90818323009</v>
      </c>
      <c r="G110" s="10">
        <f>reform_curr!H107/1000</f>
        <v>6284.4797284156502</v>
      </c>
      <c r="H110" s="10">
        <f>reform_curr!I107/1000</f>
        <v>5467.49738474474</v>
      </c>
      <c r="I110" s="10">
        <f>reform_curr!J107/1000</f>
        <v>11751.977157646099</v>
      </c>
      <c r="K110" s="10">
        <f>reform_new4!O107/1000</f>
        <v>5873.7320093677799</v>
      </c>
      <c r="L110" s="10">
        <f>reform_new4!P107/1000</f>
        <v>5110.1468438335896</v>
      </c>
      <c r="M110" s="10">
        <f>reform_new4!Q107/1000</f>
        <v>10983.8788280424</v>
      </c>
      <c r="O110" s="10">
        <f t="shared" si="3"/>
        <v>768.09832960369931</v>
      </c>
    </row>
    <row r="111" spans="1:15" ht="20" customHeight="1">
      <c r="A111" s="5">
        <f>reform_curr!A108</f>
        <v>160</v>
      </c>
      <c r="B111" s="5" t="str">
        <f>reform_curr!B108</f>
        <v>Zumikon</v>
      </c>
      <c r="C111" s="10">
        <f>reform_curr!G108/1000</f>
        <v>8298461.2418146897</v>
      </c>
      <c r="D111" s="10">
        <f>reform_new4!N108/1000</f>
        <v>8737436.0335717704</v>
      </c>
      <c r="E111" s="10">
        <f t="shared" si="2"/>
        <v>438974.7917570807</v>
      </c>
      <c r="G111" s="10">
        <f>reform_curr!H108/1000</f>
        <v>21250.745408645802</v>
      </c>
      <c r="H111" s="10">
        <f>reform_curr!I108/1000</f>
        <v>18063.133539975403</v>
      </c>
      <c r="I111" s="10">
        <f>reform_curr!J108/1000</f>
        <v>39313.8791082229</v>
      </c>
      <c r="K111" s="10">
        <f>reform_new4!O108/1000</f>
        <v>20284.096196918799</v>
      </c>
      <c r="L111" s="10">
        <f>reform_new4!P108/1000</f>
        <v>17241.481790838799</v>
      </c>
      <c r="M111" s="10">
        <f>reform_new4!Q108/1000</f>
        <v>37525.578100194602</v>
      </c>
      <c r="O111" s="10">
        <f t="shared" si="3"/>
        <v>1788.3010080282984</v>
      </c>
    </row>
    <row r="112" spans="1:15" ht="20" customHeight="1">
      <c r="A112" s="5">
        <f>reform_curr!A109</f>
        <v>161</v>
      </c>
      <c r="B112" s="5" t="str">
        <f>reform_curr!B109</f>
        <v>Zollikon</v>
      </c>
      <c r="C112" s="10">
        <f>reform_curr!G109/1000</f>
        <v>16660041.160995599</v>
      </c>
      <c r="D112" s="10">
        <f>reform_new4!N109/1000</f>
        <v>17544340.872778799</v>
      </c>
      <c r="E112" s="10">
        <f t="shared" si="2"/>
        <v>884299.7117832005</v>
      </c>
      <c r="G112" s="10">
        <f>reform_curr!H109/1000</f>
        <v>41322.505149511599</v>
      </c>
      <c r="H112" s="10">
        <f>reform_curr!I109/1000</f>
        <v>35124.129267820201</v>
      </c>
      <c r="I112" s="10">
        <f>reform_curr!J109/1000</f>
        <v>76446.634358932904</v>
      </c>
      <c r="K112" s="10">
        <f>reform_new4!O109/1000</f>
        <v>39338.999378410401</v>
      </c>
      <c r="L112" s="10">
        <f>reform_new4!P109/1000</f>
        <v>33438.1494821663</v>
      </c>
      <c r="M112" s="10">
        <f>reform_new4!Q109/1000</f>
        <v>72777.148869097</v>
      </c>
      <c r="O112" s="10">
        <f t="shared" si="3"/>
        <v>3669.4854898359044</v>
      </c>
    </row>
    <row r="113" spans="1:15" ht="20" customHeight="1">
      <c r="A113" s="5">
        <f>reform_curr!A110</f>
        <v>172</v>
      </c>
      <c r="B113" s="5" t="str">
        <f>reform_curr!B110</f>
        <v>Fehraltorf</v>
      </c>
      <c r="C113" s="10">
        <f>reform_curr!G110/1000</f>
        <v>1263189.3226315801</v>
      </c>
      <c r="D113" s="10">
        <f>reform_new4!N110/1000</f>
        <v>1344136.8686484301</v>
      </c>
      <c r="E113" s="10">
        <f t="shared" si="2"/>
        <v>80947.546016850043</v>
      </c>
      <c r="G113" s="10">
        <f>reform_curr!H110/1000</f>
        <v>1477.7433377943</v>
      </c>
      <c r="H113" s="10">
        <f>reform_curr!I110/1000</f>
        <v>1581.1853636437602</v>
      </c>
      <c r="I113" s="10">
        <f>reform_curr!J110/1000</f>
        <v>3058.9287054514803</v>
      </c>
      <c r="K113" s="10">
        <f>reform_new4!O110/1000</f>
        <v>1301.0181859233501</v>
      </c>
      <c r="L113" s="10">
        <f>reform_new4!P110/1000</f>
        <v>1392.08945179291</v>
      </c>
      <c r="M113" s="10">
        <f>reform_new4!Q110/1000</f>
        <v>2693.1076505730998</v>
      </c>
      <c r="O113" s="10">
        <f t="shared" si="3"/>
        <v>365.82105487838044</v>
      </c>
    </row>
    <row r="114" spans="1:15" ht="20" customHeight="1">
      <c r="A114" s="5">
        <f>reform_curr!A111</f>
        <v>173</v>
      </c>
      <c r="B114" s="5" t="str">
        <f>reform_curr!B111</f>
        <v>Hittnau</v>
      </c>
      <c r="C114" s="10">
        <f>reform_curr!G111/1000</f>
        <v>665728.37682226393</v>
      </c>
      <c r="D114" s="10">
        <f>reform_new4!N111/1000</f>
        <v>710131.19350878894</v>
      </c>
      <c r="E114" s="10">
        <f t="shared" si="2"/>
        <v>44402.81668652501</v>
      </c>
      <c r="G114" s="10">
        <f>reform_curr!H111/1000</f>
        <v>711.49142594737498</v>
      </c>
      <c r="H114" s="10">
        <f>reform_curr!I111/1000</f>
        <v>825.33005351111194</v>
      </c>
      <c r="I114" s="10">
        <f>reform_curr!J111/1000</f>
        <v>1536.82148196819</v>
      </c>
      <c r="K114" s="10">
        <f>reform_new4!O111/1000</f>
        <v>617.49238159548702</v>
      </c>
      <c r="L114" s="10">
        <f>reform_new4!P111/1000</f>
        <v>716.29116046503896</v>
      </c>
      <c r="M114" s="10">
        <f>reform_new4!Q111/1000</f>
        <v>1333.78354434937</v>
      </c>
      <c r="O114" s="10">
        <f t="shared" si="3"/>
        <v>203.03793761882002</v>
      </c>
    </row>
    <row r="115" spans="1:15" ht="20" customHeight="1">
      <c r="A115" s="5">
        <f>reform_curr!A112</f>
        <v>176</v>
      </c>
      <c r="B115" s="5" t="str">
        <f>reform_curr!B112</f>
        <v>Lindau</v>
      </c>
      <c r="C115" s="10">
        <f>reform_curr!G112/1000</f>
        <v>1192096.3220453898</v>
      </c>
      <c r="D115" s="10">
        <f>reform_new4!N112/1000</f>
        <v>1268363.5569213801</v>
      </c>
      <c r="E115" s="10">
        <f t="shared" si="2"/>
        <v>76267.234875990311</v>
      </c>
      <c r="G115" s="10">
        <f>reform_curr!H112/1000</f>
        <v>1560.2098350405099</v>
      </c>
      <c r="H115" s="10">
        <f>reform_curr!I112/1000</f>
        <v>1685.0266308908099</v>
      </c>
      <c r="I115" s="10">
        <f>reform_curr!J112/1000</f>
        <v>3245.2364782862596</v>
      </c>
      <c r="K115" s="10">
        <f>reform_new4!O112/1000</f>
        <v>1398.7594964507198</v>
      </c>
      <c r="L115" s="10">
        <f>reform_new4!P112/1000</f>
        <v>1510.66025797063</v>
      </c>
      <c r="M115" s="10">
        <f>reform_new4!Q112/1000</f>
        <v>2909.4197520857701</v>
      </c>
      <c r="O115" s="10">
        <f t="shared" si="3"/>
        <v>335.81672620048948</v>
      </c>
    </row>
    <row r="116" spans="1:15" ht="20" customHeight="1">
      <c r="A116" s="5">
        <f>reform_curr!A113</f>
        <v>177</v>
      </c>
      <c r="B116" s="5" t="str">
        <f>reform_curr!B113</f>
        <v>Pfäffikon</v>
      </c>
      <c r="C116" s="10">
        <f>reform_curr!G113/1000</f>
        <v>2831545.1702854801</v>
      </c>
      <c r="D116" s="10">
        <f>reform_new4!N113/1000</f>
        <v>3011242.2095751902</v>
      </c>
      <c r="E116" s="10">
        <f t="shared" si="2"/>
        <v>179697.03928971011</v>
      </c>
      <c r="G116" s="10">
        <f>reform_curr!H113/1000</f>
        <v>3940.0491225411797</v>
      </c>
      <c r="H116" s="10">
        <f>reform_curr!I113/1000</f>
        <v>4334.0540289590599</v>
      </c>
      <c r="I116" s="10">
        <f>reform_curr!J113/1000</f>
        <v>8274.10310802194</v>
      </c>
      <c r="K116" s="10">
        <f>reform_new4!O113/1000</f>
        <v>3562.3085587935202</v>
      </c>
      <c r="L116" s="10">
        <f>reform_new4!P113/1000</f>
        <v>3918.5394087786899</v>
      </c>
      <c r="M116" s="10">
        <f>reform_new4!Q113/1000</f>
        <v>7480.8480056511098</v>
      </c>
      <c r="O116" s="10">
        <f t="shared" si="3"/>
        <v>793.25510237083017</v>
      </c>
    </row>
    <row r="117" spans="1:15" ht="20" customHeight="1">
      <c r="A117" s="5">
        <f>reform_curr!A114</f>
        <v>178</v>
      </c>
      <c r="B117" s="5" t="str">
        <f>reform_curr!B114</f>
        <v>Russikon</v>
      </c>
      <c r="C117" s="10">
        <f>reform_curr!G114/1000</f>
        <v>1179535.9163144701</v>
      </c>
      <c r="D117" s="10">
        <f>reform_new4!N114/1000</f>
        <v>1257790.25633056</v>
      </c>
      <c r="E117" s="10">
        <f t="shared" si="2"/>
        <v>78254.340016089845</v>
      </c>
      <c r="G117" s="10">
        <f>reform_curr!H114/1000</f>
        <v>1540.0980071603599</v>
      </c>
      <c r="H117" s="10">
        <f>reform_curr!I114/1000</f>
        <v>1740.31075510242</v>
      </c>
      <c r="I117" s="10">
        <f>reform_curr!J114/1000</f>
        <v>3280.4087709220603</v>
      </c>
      <c r="K117" s="10">
        <f>reform_new4!O114/1000</f>
        <v>1378.3025553697598</v>
      </c>
      <c r="L117" s="10">
        <f>reform_new4!P114/1000</f>
        <v>1557.48188428863</v>
      </c>
      <c r="M117" s="10">
        <f>reform_new4!Q114/1000</f>
        <v>2935.7844446443401</v>
      </c>
      <c r="O117" s="10">
        <f t="shared" si="3"/>
        <v>344.62432627772023</v>
      </c>
    </row>
    <row r="118" spans="1:15" ht="20" customHeight="1">
      <c r="A118" s="5">
        <f>reform_curr!A115</f>
        <v>180</v>
      </c>
      <c r="B118" s="5" t="str">
        <f>reform_curr!B115</f>
        <v>Weisslingen</v>
      </c>
      <c r="C118" s="10">
        <f>reform_curr!G115/1000</f>
        <v>920211.24041075597</v>
      </c>
      <c r="D118" s="10">
        <f>reform_new4!N115/1000</f>
        <v>977271.63218750001</v>
      </c>
      <c r="E118" s="10">
        <f t="shared" si="2"/>
        <v>57060.391776744043</v>
      </c>
      <c r="G118" s="10">
        <f>reform_curr!H115/1000</f>
        <v>1332.46380498242</v>
      </c>
      <c r="H118" s="10">
        <f>reform_curr!I115/1000</f>
        <v>1412.41163441348</v>
      </c>
      <c r="I118" s="10">
        <f>reform_curr!J115/1000</f>
        <v>2744.8754498538901</v>
      </c>
      <c r="K118" s="10">
        <f>reform_new4!O115/1000</f>
        <v>1208.7286754412501</v>
      </c>
      <c r="L118" s="10">
        <f>reform_new4!P115/1000</f>
        <v>1281.25239147654</v>
      </c>
      <c r="M118" s="10">
        <f>reform_new4!Q115/1000</f>
        <v>2489.9810611876801</v>
      </c>
      <c r="O118" s="10">
        <f t="shared" si="3"/>
        <v>254.89438866621003</v>
      </c>
    </row>
    <row r="119" spans="1:15" ht="20" customHeight="1">
      <c r="A119" s="5">
        <f>reform_curr!A116</f>
        <v>181</v>
      </c>
      <c r="B119" s="5" t="str">
        <f>reform_curr!B116</f>
        <v>Wila</v>
      </c>
      <c r="C119" s="10">
        <f>reform_curr!G116/1000</f>
        <v>345416.58379014896</v>
      </c>
      <c r="D119" s="10">
        <f>reform_new4!N116/1000</f>
        <v>369622.05682031205</v>
      </c>
      <c r="E119" s="10">
        <f t="shared" si="2"/>
        <v>24205.473030163092</v>
      </c>
      <c r="G119" s="10">
        <f>reform_curr!H116/1000</f>
        <v>355.53751962164</v>
      </c>
      <c r="H119" s="10">
        <f>reform_curr!I116/1000</f>
        <v>462.198776132673</v>
      </c>
      <c r="I119" s="10">
        <f>reform_curr!J116/1000</f>
        <v>817.73629640257298</v>
      </c>
      <c r="K119" s="10">
        <f>reform_new4!O116/1000</f>
        <v>307.32807449348201</v>
      </c>
      <c r="L119" s="10">
        <f>reform_new4!P116/1000</f>
        <v>399.52649889296202</v>
      </c>
      <c r="M119" s="10">
        <f>reform_new4!Q116/1000</f>
        <v>706.854575289845</v>
      </c>
      <c r="O119" s="10">
        <f t="shared" si="3"/>
        <v>110.88172111272797</v>
      </c>
    </row>
    <row r="120" spans="1:15" ht="20" customHeight="1">
      <c r="A120" s="5">
        <f>reform_curr!A117</f>
        <v>182</v>
      </c>
      <c r="B120" s="5" t="str">
        <f>reform_curr!B117</f>
        <v>Wildberg</v>
      </c>
      <c r="C120" s="10">
        <f>reform_curr!G117/1000</f>
        <v>191501</v>
      </c>
      <c r="D120" s="10">
        <f>reform_new4!N117/1000</f>
        <v>205148.11376171801</v>
      </c>
      <c r="E120" s="10">
        <f t="shared" si="2"/>
        <v>13647.113761718007</v>
      </c>
      <c r="G120" s="10">
        <f>reform_curr!H117/1000</f>
        <v>185.85387796306603</v>
      </c>
      <c r="H120" s="10">
        <f>reform_curr!I117/1000</f>
        <v>236.03442390942502</v>
      </c>
      <c r="I120" s="10">
        <f>reform_curr!J117/1000</f>
        <v>421.88829949665001</v>
      </c>
      <c r="K120" s="10">
        <f>reform_new4!O117/1000</f>
        <v>158.74577375584801</v>
      </c>
      <c r="L120" s="10">
        <f>reform_new4!P117/1000</f>
        <v>201.607133314669</v>
      </c>
      <c r="M120" s="10">
        <f>reform_new4!Q117/1000</f>
        <v>360.35290800940896</v>
      </c>
      <c r="O120" s="10">
        <f t="shared" si="3"/>
        <v>61.535391487241043</v>
      </c>
    </row>
    <row r="121" spans="1:15" ht="20" customHeight="1">
      <c r="A121" s="5">
        <f>reform_curr!A118</f>
        <v>191</v>
      </c>
      <c r="B121" s="5" t="str">
        <f>reform_curr!B118</f>
        <v>Dübendorf</v>
      </c>
      <c r="C121" s="10">
        <f>reform_curr!G118/1000</f>
        <v>4972334.3074468803</v>
      </c>
      <c r="D121" s="10">
        <f>reform_new4!N118/1000</f>
        <v>5266990.83344677</v>
      </c>
      <c r="E121" s="10">
        <f t="shared" si="2"/>
        <v>294656.52599988971</v>
      </c>
      <c r="G121" s="10">
        <f>reform_curr!H118/1000</f>
        <v>7040.4638160519598</v>
      </c>
      <c r="H121" s="10">
        <f>reform_curr!I118/1000</f>
        <v>6970.0591755793703</v>
      </c>
      <c r="I121" s="10">
        <f>reform_curr!J118/1000</f>
        <v>14010.5230246132</v>
      </c>
      <c r="K121" s="10">
        <f>reform_new4!O118/1000</f>
        <v>6359.8286690796403</v>
      </c>
      <c r="L121" s="10">
        <f>reform_new4!P118/1000</f>
        <v>6296.2303800856398</v>
      </c>
      <c r="M121" s="10">
        <f>reform_new4!Q118/1000</f>
        <v>12656.0590661519</v>
      </c>
      <c r="O121" s="10">
        <f t="shared" si="3"/>
        <v>1354.4639584612996</v>
      </c>
    </row>
    <row r="122" spans="1:15" ht="20" customHeight="1">
      <c r="A122" s="5">
        <f>reform_curr!A119</f>
        <v>192</v>
      </c>
      <c r="B122" s="5" t="str">
        <f>reform_curr!B119</f>
        <v>Egg</v>
      </c>
      <c r="C122" s="10">
        <f>reform_curr!G119/1000</f>
        <v>2766237.2088955799</v>
      </c>
      <c r="D122" s="10">
        <f>reform_new4!N119/1000</f>
        <v>2928430.9003139599</v>
      </c>
      <c r="E122" s="10">
        <f t="shared" si="2"/>
        <v>162193.69141838001</v>
      </c>
      <c r="G122" s="10">
        <f>reform_curr!H119/1000</f>
        <v>4528.1428211657394</v>
      </c>
      <c r="H122" s="10">
        <f>reform_curr!I119/1000</f>
        <v>4437.5799751490295</v>
      </c>
      <c r="I122" s="10">
        <f>reform_curr!J119/1000</f>
        <v>8965.7228098585601</v>
      </c>
      <c r="K122" s="10">
        <f>reform_new4!O119/1000</f>
        <v>4155.7810195870397</v>
      </c>
      <c r="L122" s="10">
        <f>reform_new4!P119/1000</f>
        <v>4072.6653999536097</v>
      </c>
      <c r="M122" s="10">
        <f>reform_new4!Q119/1000</f>
        <v>8228.4464605976609</v>
      </c>
      <c r="O122" s="10">
        <f t="shared" si="3"/>
        <v>737.27634926089922</v>
      </c>
    </row>
    <row r="123" spans="1:15" ht="20" customHeight="1">
      <c r="A123" s="5">
        <f>reform_curr!A120</f>
        <v>193</v>
      </c>
      <c r="B123" s="5" t="str">
        <f>reform_curr!B120</f>
        <v>Fällanden</v>
      </c>
      <c r="C123" s="10">
        <f>reform_curr!G120/1000</f>
        <v>2201112.5730239903</v>
      </c>
      <c r="D123" s="10">
        <f>reform_new4!N120/1000</f>
        <v>2334837.2149692304</v>
      </c>
      <c r="E123" s="10">
        <f t="shared" si="2"/>
        <v>133724.64194524009</v>
      </c>
      <c r="G123" s="10">
        <f>reform_curr!H120/1000</f>
        <v>3347.4066545015698</v>
      </c>
      <c r="H123" s="10">
        <f>reform_curr!I120/1000</f>
        <v>3447.8288588427999</v>
      </c>
      <c r="I123" s="10">
        <f>reform_curr!J120/1000</f>
        <v>6795.23550132128</v>
      </c>
      <c r="K123" s="10">
        <f>reform_new4!O120/1000</f>
        <v>3054.1740150128799</v>
      </c>
      <c r="L123" s="10">
        <f>reform_new4!P120/1000</f>
        <v>3145.79923079532</v>
      </c>
      <c r="M123" s="10">
        <f>reform_new4!Q120/1000</f>
        <v>6199.9732139806601</v>
      </c>
      <c r="O123" s="10">
        <f t="shared" si="3"/>
        <v>595.26228734061988</v>
      </c>
    </row>
    <row r="124" spans="1:15" ht="20" customHeight="1">
      <c r="A124" s="5">
        <f>reform_curr!A121</f>
        <v>194</v>
      </c>
      <c r="B124" s="5" t="str">
        <f>reform_curr!B121</f>
        <v>Greifensee</v>
      </c>
      <c r="C124" s="10">
        <f>reform_curr!G121/1000</f>
        <v>1466999.37331324</v>
      </c>
      <c r="D124" s="10">
        <f>reform_new4!N121/1000</f>
        <v>1551713.25769189</v>
      </c>
      <c r="E124" s="10">
        <f t="shared" si="2"/>
        <v>84713.884378649993</v>
      </c>
      <c r="G124" s="10">
        <f>reform_curr!H121/1000</f>
        <v>2370.9486000828902</v>
      </c>
      <c r="H124" s="10">
        <f>reform_curr!I121/1000</f>
        <v>2228.6916764655602</v>
      </c>
      <c r="I124" s="10">
        <f>reform_curr!J121/1000</f>
        <v>4599.6402894049697</v>
      </c>
      <c r="K124" s="10">
        <f>reform_new4!O121/1000</f>
        <v>2174.43180585134</v>
      </c>
      <c r="L124" s="10">
        <f>reform_new4!P121/1000</f>
        <v>2043.9659007861301</v>
      </c>
      <c r="M124" s="10">
        <f>reform_new4!Q121/1000</f>
        <v>4218.3976914380692</v>
      </c>
      <c r="O124" s="10">
        <f t="shared" si="3"/>
        <v>381.24259796690058</v>
      </c>
    </row>
    <row r="125" spans="1:15" ht="20" customHeight="1">
      <c r="A125" s="5">
        <f>reform_curr!A122</f>
        <v>195</v>
      </c>
      <c r="B125" s="5" t="str">
        <f>reform_curr!B122</f>
        <v>Maur</v>
      </c>
      <c r="C125" s="10">
        <f>reform_curr!G122/1000</f>
        <v>5361112.0416433802</v>
      </c>
      <c r="D125" s="10">
        <f>reform_new4!N122/1000</f>
        <v>5655242.51885009</v>
      </c>
      <c r="E125" s="10">
        <f t="shared" si="2"/>
        <v>294130.47720670979</v>
      </c>
      <c r="G125" s="10">
        <f>reform_curr!H122/1000</f>
        <v>10657.286019633601</v>
      </c>
      <c r="H125" s="10">
        <f>reform_curr!I122/1000</f>
        <v>9271.8388310787304</v>
      </c>
      <c r="I125" s="10">
        <f>reform_curr!J122/1000</f>
        <v>19929.124879130901</v>
      </c>
      <c r="K125" s="10">
        <f>reform_new4!O122/1000</f>
        <v>9948.6162258333989</v>
      </c>
      <c r="L125" s="10">
        <f>reform_new4!P122/1000</f>
        <v>8655.2961093501199</v>
      </c>
      <c r="M125" s="10">
        <f>reform_new4!Q122/1000</f>
        <v>18603.9123838634</v>
      </c>
      <c r="O125" s="10">
        <f t="shared" si="3"/>
        <v>1325.2124952675003</v>
      </c>
    </row>
    <row r="126" spans="1:15" ht="20" customHeight="1">
      <c r="A126" s="5">
        <f>reform_curr!A123</f>
        <v>196</v>
      </c>
      <c r="B126" s="5" t="str">
        <f>reform_curr!B123</f>
        <v>Mönchaltorf</v>
      </c>
      <c r="C126" s="10">
        <f>reform_curr!G123/1000</f>
        <v>806269.17200000002</v>
      </c>
      <c r="D126" s="10">
        <f>reform_new4!N123/1000</f>
        <v>857265.119495361</v>
      </c>
      <c r="E126" s="10">
        <f t="shared" si="2"/>
        <v>50995.947495360975</v>
      </c>
      <c r="G126" s="10">
        <f>reform_curr!H123/1000</f>
        <v>961.870385434985</v>
      </c>
      <c r="H126" s="10">
        <f>reform_curr!I123/1000</f>
        <v>1067.6761286874701</v>
      </c>
      <c r="I126" s="10">
        <f>reform_curr!J123/1000</f>
        <v>2029.5465126490499</v>
      </c>
      <c r="K126" s="10">
        <f>reform_new4!O123/1000</f>
        <v>846.70880898117991</v>
      </c>
      <c r="L126" s="10">
        <f>reform_new4!P123/1000</f>
        <v>939.84677826691393</v>
      </c>
      <c r="M126" s="10">
        <f>reform_new4!Q123/1000</f>
        <v>1786.5555927527701</v>
      </c>
      <c r="O126" s="10">
        <f t="shared" si="3"/>
        <v>242.99091989627982</v>
      </c>
    </row>
    <row r="127" spans="1:15" ht="20" customHeight="1">
      <c r="A127" s="5">
        <f>reform_curr!A124</f>
        <v>197</v>
      </c>
      <c r="B127" s="5" t="str">
        <f>reform_curr!B124</f>
        <v>Schwerzenbach</v>
      </c>
      <c r="C127" s="10">
        <f>reform_curr!G124/1000</f>
        <v>1052160.0959999999</v>
      </c>
      <c r="D127" s="10">
        <f>reform_new4!N124/1000</f>
        <v>1118086.3627514602</v>
      </c>
      <c r="E127" s="10">
        <f t="shared" si="2"/>
        <v>65926.266751460265</v>
      </c>
      <c r="G127" s="10">
        <f>reform_curr!H124/1000</f>
        <v>1389.9883170718599</v>
      </c>
      <c r="H127" s="10">
        <f>reform_curr!I124/1000</f>
        <v>1376.0884374100101</v>
      </c>
      <c r="I127" s="10">
        <f>reform_curr!J124/1000</f>
        <v>2766.0767673534601</v>
      </c>
      <c r="K127" s="10">
        <f>reform_new4!O124/1000</f>
        <v>1246.79098521217</v>
      </c>
      <c r="L127" s="10">
        <f>reform_new4!P124/1000</f>
        <v>1234.32307690519</v>
      </c>
      <c r="M127" s="10">
        <f>reform_new4!Q124/1000</f>
        <v>2481.1140559548498</v>
      </c>
      <c r="O127" s="10">
        <f t="shared" si="3"/>
        <v>284.96271139861028</v>
      </c>
    </row>
    <row r="128" spans="1:15" ht="20" customHeight="1">
      <c r="A128" s="5">
        <f>reform_curr!A125</f>
        <v>198</v>
      </c>
      <c r="B128" s="5" t="str">
        <f>reform_curr!B125</f>
        <v>Uster</v>
      </c>
      <c r="C128" s="10">
        <f>reform_curr!G125/1000</f>
        <v>7038721.7128975606</v>
      </c>
      <c r="D128" s="10">
        <f>reform_new4!N125/1000</f>
        <v>7481459.7185534602</v>
      </c>
      <c r="E128" s="10">
        <f t="shared" si="2"/>
        <v>442738.00565589964</v>
      </c>
      <c r="G128" s="10">
        <f>reform_curr!H125/1000</f>
        <v>9162.7850557513284</v>
      </c>
      <c r="H128" s="10">
        <f>reform_curr!I125/1000</f>
        <v>9804.1799904600903</v>
      </c>
      <c r="I128" s="10">
        <f>reform_curr!J125/1000</f>
        <v>18966.9650021587</v>
      </c>
      <c r="K128" s="10">
        <f>reform_new4!O125/1000</f>
        <v>8196.0053533464106</v>
      </c>
      <c r="L128" s="10">
        <f>reform_new4!P125/1000</f>
        <v>8769.7257133214989</v>
      </c>
      <c r="M128" s="10">
        <f>reform_new4!Q125/1000</f>
        <v>16965.731051948802</v>
      </c>
      <c r="O128" s="10">
        <f t="shared" si="3"/>
        <v>2001.2339502098985</v>
      </c>
    </row>
    <row r="129" spans="1:15" ht="20" customHeight="1">
      <c r="A129" s="5">
        <f>reform_curr!A126</f>
        <v>199</v>
      </c>
      <c r="B129" s="5" t="str">
        <f>reform_curr!B126</f>
        <v>Volketswil</v>
      </c>
      <c r="C129" s="10">
        <f>reform_curr!G126/1000</f>
        <v>3506930.5556220696</v>
      </c>
      <c r="D129" s="10">
        <f>reform_new4!N126/1000</f>
        <v>3722080.9057889399</v>
      </c>
      <c r="E129" s="10">
        <f t="shared" si="2"/>
        <v>215150.35016687028</v>
      </c>
      <c r="G129" s="10">
        <f>reform_curr!H126/1000</f>
        <v>4818.8872187367206</v>
      </c>
      <c r="H129" s="10">
        <f>reform_curr!I126/1000</f>
        <v>4963.4538499656901</v>
      </c>
      <c r="I129" s="10">
        <f>reform_curr!J126/1000</f>
        <v>9782.3410435889309</v>
      </c>
      <c r="K129" s="10">
        <f>reform_new4!O126/1000</f>
        <v>4343.4399394247903</v>
      </c>
      <c r="L129" s="10">
        <f>reform_new4!P126/1000</f>
        <v>4473.7431405112602</v>
      </c>
      <c r="M129" s="10">
        <f>reform_new4!Q126/1000</f>
        <v>8817.1830817987811</v>
      </c>
      <c r="O129" s="10">
        <f t="shared" si="3"/>
        <v>965.15796179014978</v>
      </c>
    </row>
    <row r="130" spans="1:15" ht="20" customHeight="1">
      <c r="A130" s="5">
        <f>reform_curr!A127</f>
        <v>200</v>
      </c>
      <c r="B130" s="5" t="str">
        <f>reform_curr!B127</f>
        <v>Wangen-Brüttisellen</v>
      </c>
      <c r="C130" s="10">
        <f>reform_curr!G127/1000</f>
        <v>1677234.5630147799</v>
      </c>
      <c r="D130" s="10">
        <f>reform_new4!N127/1000</f>
        <v>1777085.7024221101</v>
      </c>
      <c r="E130" s="10">
        <f t="shared" si="2"/>
        <v>99851.139407330193</v>
      </c>
      <c r="G130" s="10">
        <f>reform_curr!H127/1000</f>
        <v>2544.3134455890199</v>
      </c>
      <c r="H130" s="10">
        <f>reform_curr!I127/1000</f>
        <v>2493.42717147953</v>
      </c>
      <c r="I130" s="10">
        <f>reform_curr!J127/1000</f>
        <v>5037.7406121122804</v>
      </c>
      <c r="K130" s="10">
        <f>reform_new4!O127/1000</f>
        <v>2317.5636836991198</v>
      </c>
      <c r="L130" s="10">
        <f>reform_new4!P127/1000</f>
        <v>2271.2124179709999</v>
      </c>
      <c r="M130" s="10">
        <f>reform_new4!Q127/1000</f>
        <v>4588.7760985407995</v>
      </c>
      <c r="O130" s="10">
        <f t="shared" si="3"/>
        <v>448.96451357148089</v>
      </c>
    </row>
    <row r="131" spans="1:15" ht="20" customHeight="1">
      <c r="A131" s="5">
        <f>reform_curr!A128</f>
        <v>211</v>
      </c>
      <c r="B131" s="5" t="str">
        <f>reform_curr!B128</f>
        <v>Altikon</v>
      </c>
      <c r="C131" s="10">
        <f>reform_curr!G128/1000</f>
        <v>125066.583</v>
      </c>
      <c r="D131" s="10">
        <f>reform_new4!N128/1000</f>
        <v>133749.709</v>
      </c>
      <c r="E131" s="10">
        <f t="shared" si="2"/>
        <v>8683.1260000000038</v>
      </c>
      <c r="G131" s="10">
        <f>reform_curr!H128/1000</f>
        <v>109.269628695726</v>
      </c>
      <c r="H131" s="10">
        <f>reform_curr!I128/1000</f>
        <v>124.567376317799</v>
      </c>
      <c r="I131" s="10">
        <f>reform_curr!J128/1000</f>
        <v>233.83700430655401</v>
      </c>
      <c r="K131" s="10">
        <f>reform_new4!O128/1000</f>
        <v>90.713063113899906</v>
      </c>
      <c r="L131" s="10">
        <f>reform_new4!P128/1000</f>
        <v>103.412892375301</v>
      </c>
      <c r="M131" s="10">
        <f>reform_new4!Q128/1000</f>
        <v>194.125955922998</v>
      </c>
      <c r="O131" s="10">
        <f t="shared" si="3"/>
        <v>39.711048383556005</v>
      </c>
    </row>
    <row r="132" spans="1:15" ht="20" customHeight="1">
      <c r="A132" s="5">
        <f>reform_curr!A129</f>
        <v>213</v>
      </c>
      <c r="B132" s="5" t="str">
        <f>reform_curr!B129</f>
        <v>Brütten</v>
      </c>
      <c r="C132" s="10">
        <f>reform_curr!G129/1000</f>
        <v>803469.25700447196</v>
      </c>
      <c r="D132" s="10">
        <f>reform_new4!N129/1000</f>
        <v>847998.815546875</v>
      </c>
      <c r="E132" s="10">
        <f t="shared" si="2"/>
        <v>44529.558542403043</v>
      </c>
      <c r="G132" s="10">
        <f>reform_curr!H129/1000</f>
        <v>1305.3226422798</v>
      </c>
      <c r="H132" s="10">
        <f>reform_curr!I129/1000</f>
        <v>1161.7371526983302</v>
      </c>
      <c r="I132" s="10">
        <f>reform_curr!J129/1000</f>
        <v>2467.0598101072896</v>
      </c>
      <c r="K132" s="10">
        <f>reform_new4!O129/1000</f>
        <v>1191.01732571721</v>
      </c>
      <c r="L132" s="10">
        <f>reform_new4!P129/1000</f>
        <v>1060.00542103876</v>
      </c>
      <c r="M132" s="10">
        <f>reform_new4!Q129/1000</f>
        <v>2251.0227483355702</v>
      </c>
      <c r="O132" s="10">
        <f t="shared" si="3"/>
        <v>216.03706177171944</v>
      </c>
    </row>
    <row r="133" spans="1:15" ht="20" customHeight="1">
      <c r="A133" s="5">
        <f>reform_curr!A130</f>
        <v>214</v>
      </c>
      <c r="B133" s="5" t="str">
        <f>reform_curr!B130</f>
        <v>Dägerlen</v>
      </c>
      <c r="C133" s="10">
        <f>reform_curr!G130/1000</f>
        <v>195314.52499999999</v>
      </c>
      <c r="D133" s="10">
        <f>reform_new4!N130/1000</f>
        <v>208736.09766015603</v>
      </c>
      <c r="E133" s="10">
        <f t="shared" si="2"/>
        <v>13421.572660156031</v>
      </c>
      <c r="G133" s="10">
        <f>reform_curr!H130/1000</f>
        <v>164.716162620663</v>
      </c>
      <c r="H133" s="10">
        <f>reform_curr!I130/1000</f>
        <v>196.01223441678201</v>
      </c>
      <c r="I133" s="10">
        <f>reform_curr!J130/1000</f>
        <v>360.72839670181196</v>
      </c>
      <c r="K133" s="10">
        <f>reform_new4!O130/1000</f>
        <v>134.75268056532701</v>
      </c>
      <c r="L133" s="10">
        <f>reform_new4!P130/1000</f>
        <v>160.35569028438599</v>
      </c>
      <c r="M133" s="10">
        <f>reform_new4!Q130/1000</f>
        <v>295.10836916482401</v>
      </c>
      <c r="O133" s="10">
        <f t="shared" si="3"/>
        <v>65.620027536987948</v>
      </c>
    </row>
    <row r="134" spans="1:15" ht="20" customHeight="1">
      <c r="A134" s="5">
        <f>reform_curr!A131</f>
        <v>215</v>
      </c>
      <c r="B134" s="5" t="str">
        <f>reform_curr!B131</f>
        <v>Dättlikon</v>
      </c>
      <c r="C134" s="10">
        <f>reform_curr!G131/1000</f>
        <v>339641</v>
      </c>
      <c r="D134" s="10">
        <f>reform_new4!N131/1000</f>
        <v>361616.15568530204</v>
      </c>
      <c r="E134" s="10">
        <f t="shared" ref="E134:E166" si="4">D134-C134</f>
        <v>21975.155685302045</v>
      </c>
      <c r="G134" s="10">
        <f>reform_curr!H131/1000</f>
        <v>645.09154572483897</v>
      </c>
      <c r="H134" s="10">
        <f>reform_curr!I131/1000</f>
        <v>735.404364436626</v>
      </c>
      <c r="I134" s="10">
        <f>reform_curr!J131/1000</f>
        <v>1380.49591100883</v>
      </c>
      <c r="K134" s="10">
        <f>reform_new4!O131/1000</f>
        <v>604.76407451307705</v>
      </c>
      <c r="L134" s="10">
        <f>reform_new4!P131/1000</f>
        <v>689.43104347693895</v>
      </c>
      <c r="M134" s="10">
        <f>reform_new4!Q131/1000</f>
        <v>1294.19514822924</v>
      </c>
      <c r="O134" s="10">
        <f t="shared" ref="O134:O166" si="5">I134-M134</f>
        <v>86.300762779590059</v>
      </c>
    </row>
    <row r="135" spans="1:15" ht="20" customHeight="1">
      <c r="A135" s="5">
        <f>reform_curr!A132</f>
        <v>216</v>
      </c>
      <c r="B135" s="5" t="str">
        <f>reform_curr!B132</f>
        <v>Dinhard</v>
      </c>
      <c r="C135" s="10">
        <f>reform_curr!G132/1000</f>
        <v>459196.049</v>
      </c>
      <c r="D135" s="10">
        <f>reform_new4!N132/1000</f>
        <v>486503.515430664</v>
      </c>
      <c r="E135" s="10">
        <f t="shared" si="4"/>
        <v>27307.466430664004</v>
      </c>
      <c r="G135" s="10">
        <f>reform_curr!H132/1000</f>
        <v>627.20902793955804</v>
      </c>
      <c r="H135" s="10">
        <f>reform_curr!I132/1000</f>
        <v>545.671854687154</v>
      </c>
      <c r="I135" s="10">
        <f>reform_curr!J132/1000</f>
        <v>1172.8808813421099</v>
      </c>
      <c r="K135" s="10">
        <f>reform_new4!O132/1000</f>
        <v>560.23682133281193</v>
      </c>
      <c r="L135" s="10">
        <f>reform_new4!P132/1000</f>
        <v>487.406037243485</v>
      </c>
      <c r="M135" s="10">
        <f>reform_new4!Q132/1000</f>
        <v>1047.64284859705</v>
      </c>
      <c r="O135" s="10">
        <f t="shared" si="5"/>
        <v>125.23803274505985</v>
      </c>
    </row>
    <row r="136" spans="1:15" ht="20" customHeight="1">
      <c r="A136" s="5">
        <f>reform_curr!A133</f>
        <v>218</v>
      </c>
      <c r="B136" s="5" t="str">
        <f>reform_curr!B133</f>
        <v>Ellikon an der Thur</v>
      </c>
      <c r="C136" s="10">
        <f>reform_curr!G133/1000</f>
        <v>209919.75758623701</v>
      </c>
      <c r="D136" s="10">
        <f>reform_new4!N133/1000</f>
        <v>224200.83581250001</v>
      </c>
      <c r="E136" s="10">
        <f t="shared" si="4"/>
        <v>14281.078226262995</v>
      </c>
      <c r="G136" s="10">
        <f>reform_curr!H133/1000</f>
        <v>256.14821388971802</v>
      </c>
      <c r="H136" s="10">
        <f>reform_curr!I133/1000</f>
        <v>304.81637432598995</v>
      </c>
      <c r="I136" s="10">
        <f>reform_curr!J133/1000</f>
        <v>560.96459119629799</v>
      </c>
      <c r="K136" s="10">
        <f>reform_new4!O133/1000</f>
        <v>227.560452112555</v>
      </c>
      <c r="L136" s="10">
        <f>reform_new4!P133/1000</f>
        <v>270.796937965989</v>
      </c>
      <c r="M136" s="10">
        <f>reform_new4!Q133/1000</f>
        <v>498.35739039850199</v>
      </c>
      <c r="O136" s="10">
        <f t="shared" si="5"/>
        <v>62.607200797795997</v>
      </c>
    </row>
    <row r="137" spans="1:15" ht="20" customHeight="1">
      <c r="A137" s="5">
        <f>reform_curr!A134</f>
        <v>219</v>
      </c>
      <c r="B137" s="5" t="str">
        <f>reform_curr!B134</f>
        <v>Elsau</v>
      </c>
      <c r="C137" s="10">
        <f>reform_curr!G134/1000</f>
        <v>773687.83860957297</v>
      </c>
      <c r="D137" s="10">
        <f>reform_new4!N134/1000</f>
        <v>825893.90072094707</v>
      </c>
      <c r="E137" s="10">
        <f t="shared" si="4"/>
        <v>52206.062111374107</v>
      </c>
      <c r="G137" s="10">
        <f>reform_curr!H134/1000</f>
        <v>925.16303802862706</v>
      </c>
      <c r="H137" s="10">
        <f>reform_curr!I134/1000</f>
        <v>1091.69238766235</v>
      </c>
      <c r="I137" s="10">
        <f>reform_curr!J134/1000</f>
        <v>2016.8554211522298</v>
      </c>
      <c r="K137" s="10">
        <f>reform_new4!O134/1000</f>
        <v>819.51830011001198</v>
      </c>
      <c r="L137" s="10">
        <f>reform_new4!P134/1000</f>
        <v>967.03159447808503</v>
      </c>
      <c r="M137" s="10">
        <f>reform_new4!Q134/1000</f>
        <v>1786.5499049433099</v>
      </c>
      <c r="O137" s="10">
        <f t="shared" si="5"/>
        <v>230.30551620891993</v>
      </c>
    </row>
    <row r="138" spans="1:15" ht="20" customHeight="1">
      <c r="A138" s="5">
        <f>reform_curr!A135</f>
        <v>220</v>
      </c>
      <c r="B138" s="5" t="str">
        <f>reform_curr!B135</f>
        <v>Hagenbuch</v>
      </c>
      <c r="C138" s="10">
        <f>reform_curr!G135/1000</f>
        <v>178607.42199999999</v>
      </c>
      <c r="D138" s="10">
        <f>reform_new4!N135/1000</f>
        <v>190373.72430273399</v>
      </c>
      <c r="E138" s="10">
        <f t="shared" si="4"/>
        <v>11766.302302733995</v>
      </c>
      <c r="G138" s="10">
        <f>reform_curr!H135/1000</f>
        <v>162.97752716153798</v>
      </c>
      <c r="H138" s="10">
        <f>reform_curr!I135/1000</f>
        <v>185.79438054180099</v>
      </c>
      <c r="I138" s="10">
        <f>reform_curr!J135/1000</f>
        <v>348.771907670855</v>
      </c>
      <c r="K138" s="10">
        <f>reform_new4!O135/1000</f>
        <v>136.254316174954</v>
      </c>
      <c r="L138" s="10">
        <f>reform_new4!P135/1000</f>
        <v>155.32991967228</v>
      </c>
      <c r="M138" s="10">
        <f>reform_new4!Q135/1000</f>
        <v>291.58423561871001</v>
      </c>
      <c r="O138" s="10">
        <f t="shared" si="5"/>
        <v>57.18767205214499</v>
      </c>
    </row>
    <row r="139" spans="1:15" ht="20" customHeight="1">
      <c r="A139" s="5">
        <f>reform_curr!A136</f>
        <v>221</v>
      </c>
      <c r="B139" s="5" t="str">
        <f>reform_curr!B136</f>
        <v>Hettlingen</v>
      </c>
      <c r="C139" s="10">
        <f>reform_curr!G136/1000</f>
        <v>1092496.3807723001</v>
      </c>
      <c r="D139" s="10">
        <f>reform_new4!N136/1000</f>
        <v>1158179.6169287099</v>
      </c>
      <c r="E139" s="10">
        <f t="shared" si="4"/>
        <v>65683.236156409839</v>
      </c>
      <c r="G139" s="10">
        <f>reform_curr!H136/1000</f>
        <v>1732.9700675742299</v>
      </c>
      <c r="H139" s="10">
        <f>reform_curr!I136/1000</f>
        <v>1698.3106727894501</v>
      </c>
      <c r="I139" s="10">
        <f>reform_curr!J136/1000</f>
        <v>3431.2807291120203</v>
      </c>
      <c r="K139" s="10">
        <f>reform_new4!O136/1000</f>
        <v>1587.2829385437399</v>
      </c>
      <c r="L139" s="10">
        <f>reform_new4!P136/1000</f>
        <v>1555.53728471095</v>
      </c>
      <c r="M139" s="10">
        <f>reform_new4!Q136/1000</f>
        <v>3142.8202204127897</v>
      </c>
      <c r="O139" s="10">
        <f t="shared" si="5"/>
        <v>288.46050869923056</v>
      </c>
    </row>
    <row r="140" spans="1:15" ht="20" customHeight="1">
      <c r="A140" s="5">
        <f>reform_curr!A137</f>
        <v>223</v>
      </c>
      <c r="B140" s="5" t="str">
        <f>reform_curr!B137</f>
        <v>Neftenbach</v>
      </c>
      <c r="C140" s="10">
        <f>reform_curr!G137/1000</f>
        <v>1473620.5760392002</v>
      </c>
      <c r="D140" s="10">
        <f>reform_new4!N137/1000</f>
        <v>1566297.2257675701</v>
      </c>
      <c r="E140" s="10">
        <f t="shared" si="4"/>
        <v>92676.649728369899</v>
      </c>
      <c r="G140" s="10">
        <f>reform_curr!H137/1000</f>
        <v>2215.1359946800399</v>
      </c>
      <c r="H140" s="10">
        <f>reform_curr!I137/1000</f>
        <v>2370.1955123912103</v>
      </c>
      <c r="I140" s="10">
        <f>reform_curr!J137/1000</f>
        <v>4585.33148923504</v>
      </c>
      <c r="K140" s="10">
        <f>reform_new4!O137/1000</f>
        <v>2018.9352570922802</v>
      </c>
      <c r="L140" s="10">
        <f>reform_new4!P137/1000</f>
        <v>2160.2607298801199</v>
      </c>
      <c r="M140" s="10">
        <f>reform_new4!Q137/1000</f>
        <v>4179.1960215618601</v>
      </c>
      <c r="O140" s="10">
        <f t="shared" si="5"/>
        <v>406.13546767317985</v>
      </c>
    </row>
    <row r="141" spans="1:15" ht="20" customHeight="1">
      <c r="A141" s="5">
        <f>reform_curr!A138</f>
        <v>224</v>
      </c>
      <c r="B141" s="5" t="str">
        <f>reform_curr!B138</f>
        <v>Pfungen</v>
      </c>
      <c r="C141" s="10">
        <f>reform_curr!G138/1000</f>
        <v>502022.880296377</v>
      </c>
      <c r="D141" s="10">
        <f>reform_new4!N138/1000</f>
        <v>535790.85726806603</v>
      </c>
      <c r="E141" s="10">
        <f t="shared" si="4"/>
        <v>33767.97697168903</v>
      </c>
      <c r="G141" s="10">
        <f>reform_curr!H138/1000</f>
        <v>466.24587672515202</v>
      </c>
      <c r="H141" s="10">
        <f>reform_curr!I138/1000</f>
        <v>545.50767396965603</v>
      </c>
      <c r="I141" s="10">
        <f>reform_curr!J138/1000</f>
        <v>1011.75354402458</v>
      </c>
      <c r="K141" s="10">
        <f>reform_new4!O138/1000</f>
        <v>394.68588119979205</v>
      </c>
      <c r="L141" s="10">
        <f>reform_new4!P138/1000</f>
        <v>461.78248193179405</v>
      </c>
      <c r="M141" s="10">
        <f>reform_new4!Q138/1000</f>
        <v>856.46836114101097</v>
      </c>
      <c r="O141" s="10">
        <f t="shared" si="5"/>
        <v>155.28518288356906</v>
      </c>
    </row>
    <row r="142" spans="1:15" ht="20" customHeight="1">
      <c r="A142" s="5">
        <f>reform_curr!A139</f>
        <v>225</v>
      </c>
      <c r="B142" s="5" t="str">
        <f>reform_curr!B139</f>
        <v>Rickenbach (ZH)</v>
      </c>
      <c r="C142" s="10">
        <f>reform_curr!G139/1000</f>
        <v>551537.37515187205</v>
      </c>
      <c r="D142" s="10">
        <f>reform_new4!N139/1000</f>
        <v>588897.36395849602</v>
      </c>
      <c r="E142" s="10">
        <f t="shared" si="4"/>
        <v>37359.988806623966</v>
      </c>
      <c r="G142" s="10">
        <f>reform_curr!H139/1000</f>
        <v>564.31695472144997</v>
      </c>
      <c r="H142" s="10">
        <f>reform_curr!I139/1000</f>
        <v>598.17597546398599</v>
      </c>
      <c r="I142" s="10">
        <f>reform_curr!J139/1000</f>
        <v>1162.4929312589102</v>
      </c>
      <c r="K142" s="10">
        <f>reform_new4!O139/1000</f>
        <v>484.81705678899499</v>
      </c>
      <c r="L142" s="10">
        <f>reform_new4!P139/1000</f>
        <v>513.90608068887093</v>
      </c>
      <c r="M142" s="10">
        <f>reform_new4!Q139/1000</f>
        <v>998.72313569968901</v>
      </c>
      <c r="O142" s="10">
        <f t="shared" si="5"/>
        <v>163.76979555922117</v>
      </c>
    </row>
    <row r="143" spans="1:15" ht="20" customHeight="1">
      <c r="A143" s="5">
        <f>reform_curr!A140</f>
        <v>226</v>
      </c>
      <c r="B143" s="5" t="str">
        <f>reform_curr!B140</f>
        <v>Schlatt (ZH)</v>
      </c>
      <c r="C143" s="10">
        <f>reform_curr!G140/1000</f>
        <v>138180.24299999999</v>
      </c>
      <c r="D143" s="10">
        <f>reform_new4!N140/1000</f>
        <v>147623.93423559499</v>
      </c>
      <c r="E143" s="10">
        <f t="shared" si="4"/>
        <v>9443.6912355950044</v>
      </c>
      <c r="G143" s="10">
        <f>reform_curr!H140/1000</f>
        <v>137.590316145271</v>
      </c>
      <c r="H143" s="10">
        <f>reform_curr!I140/1000</f>
        <v>171.98789449572499</v>
      </c>
      <c r="I143" s="10">
        <f>reform_curr!J140/1000</f>
        <v>309.57821067726599</v>
      </c>
      <c r="K143" s="10">
        <f>reform_new4!O140/1000</f>
        <v>117.82442857942699</v>
      </c>
      <c r="L143" s="10">
        <f>reform_new4!P140/1000</f>
        <v>147.28053595460202</v>
      </c>
      <c r="M143" s="10">
        <f>reform_new4!Q140/1000</f>
        <v>265.10496152566299</v>
      </c>
      <c r="O143" s="10">
        <f t="shared" si="5"/>
        <v>44.473249151603</v>
      </c>
    </row>
    <row r="144" spans="1:15" ht="20" customHeight="1">
      <c r="A144" s="5">
        <f>reform_curr!A141</f>
        <v>227</v>
      </c>
      <c r="B144" s="5" t="str">
        <f>reform_curr!B141</f>
        <v>Seuzach</v>
      </c>
      <c r="C144" s="10">
        <f>reform_curr!G141/1000</f>
        <v>2213041.9357072799</v>
      </c>
      <c r="D144" s="10">
        <f>reform_new4!N141/1000</f>
        <v>2346918.76089794</v>
      </c>
      <c r="E144" s="10">
        <f t="shared" si="4"/>
        <v>133876.82519066008</v>
      </c>
      <c r="G144" s="10">
        <f>reform_curr!H141/1000</f>
        <v>3251.7318111518098</v>
      </c>
      <c r="H144" s="10">
        <f>reform_curr!I141/1000</f>
        <v>3284.2491222265303</v>
      </c>
      <c r="I144" s="10">
        <f>reform_curr!J141/1000</f>
        <v>6535.9809380791103</v>
      </c>
      <c r="K144" s="10">
        <f>reform_new4!O141/1000</f>
        <v>2942.4118849289903</v>
      </c>
      <c r="L144" s="10">
        <f>reform_new4!P141/1000</f>
        <v>2971.83601413323</v>
      </c>
      <c r="M144" s="10">
        <f>reform_new4!Q141/1000</f>
        <v>5914.2479019122202</v>
      </c>
      <c r="O144" s="10">
        <f t="shared" si="5"/>
        <v>621.73303616689009</v>
      </c>
    </row>
    <row r="145" spans="1:15" ht="20" customHeight="1">
      <c r="A145" s="5">
        <f>reform_curr!A142</f>
        <v>228</v>
      </c>
      <c r="B145" s="5" t="str">
        <f>reform_curr!B142</f>
        <v>Turbenthal</v>
      </c>
      <c r="C145" s="10">
        <f>reform_curr!G142/1000</f>
        <v>732446.7860606591</v>
      </c>
      <c r="D145" s="10">
        <f>reform_new4!N142/1000</f>
        <v>782863.03875488194</v>
      </c>
      <c r="E145" s="10">
        <f t="shared" si="4"/>
        <v>50416.252694222843</v>
      </c>
      <c r="G145" s="10">
        <f>reform_curr!H142/1000</f>
        <v>842.38106271708</v>
      </c>
      <c r="H145" s="10">
        <f>reform_curr!I142/1000</f>
        <v>1036.1287132329001</v>
      </c>
      <c r="I145" s="10">
        <f>reform_curr!J142/1000</f>
        <v>1878.5097944233398</v>
      </c>
      <c r="K145" s="10">
        <f>reform_new4!O142/1000</f>
        <v>742.845025927145</v>
      </c>
      <c r="L145" s="10">
        <f>reform_new4!P142/1000</f>
        <v>913.69937473022105</v>
      </c>
      <c r="M145" s="10">
        <f>reform_new4!Q142/1000</f>
        <v>1656.5444018246599</v>
      </c>
      <c r="O145" s="10">
        <f t="shared" si="5"/>
        <v>221.96539259867995</v>
      </c>
    </row>
    <row r="146" spans="1:15" ht="20" customHeight="1">
      <c r="A146" s="5">
        <f>reform_curr!A143</f>
        <v>230</v>
      </c>
      <c r="B146" s="5" t="str">
        <f>reform_curr!B143</f>
        <v>Winterthur</v>
      </c>
      <c r="C146" s="10">
        <f>reform_curr!G143/1000</f>
        <v>18415643.249971502</v>
      </c>
      <c r="D146" s="10">
        <f>reform_new4!N143/1000</f>
        <v>19653058.4175377</v>
      </c>
      <c r="E146" s="10">
        <f t="shared" si="4"/>
        <v>1237415.1675661989</v>
      </c>
      <c r="G146" s="10">
        <f>reform_curr!H143/1000</f>
        <v>24249.702663404598</v>
      </c>
      <c r="H146" s="10">
        <f>reform_curr!I143/1000</f>
        <v>29584.637245694499</v>
      </c>
      <c r="I146" s="10">
        <f>reform_curr!J143/1000</f>
        <v>53834.339852851001</v>
      </c>
      <c r="K146" s="10">
        <f>reform_new4!O143/1000</f>
        <v>21939.981028923001</v>
      </c>
      <c r="L146" s="10">
        <f>reform_new4!P143/1000</f>
        <v>26766.776830732</v>
      </c>
      <c r="M146" s="10">
        <f>reform_new4!Q143/1000</f>
        <v>48706.757895887597</v>
      </c>
      <c r="O146" s="10">
        <f t="shared" si="5"/>
        <v>5127.5819569634041</v>
      </c>
    </row>
    <row r="147" spans="1:15" ht="20" customHeight="1">
      <c r="A147" s="5">
        <f>reform_curr!A144</f>
        <v>231</v>
      </c>
      <c r="B147" s="5" t="str">
        <f>reform_curr!B144</f>
        <v>Zell (ZH)</v>
      </c>
      <c r="C147" s="10">
        <f>reform_curr!G144/1000</f>
        <v>826052.15700000001</v>
      </c>
      <c r="D147" s="10">
        <f>reform_new4!N144/1000</f>
        <v>881196.01613378897</v>
      </c>
      <c r="E147" s="10">
        <f t="shared" si="4"/>
        <v>55143.859133788967</v>
      </c>
      <c r="G147" s="10">
        <f>reform_curr!H144/1000</f>
        <v>845.54241159885009</v>
      </c>
      <c r="H147" s="10">
        <f>reform_curr!I144/1000</f>
        <v>997.74004650390805</v>
      </c>
      <c r="I147" s="10">
        <f>reform_curr!J144/1000</f>
        <v>1843.2824573856499</v>
      </c>
      <c r="K147" s="10">
        <f>reform_new4!O144/1000</f>
        <v>731.94841385066502</v>
      </c>
      <c r="L147" s="10">
        <f>reform_new4!P144/1000</f>
        <v>863.69913145811802</v>
      </c>
      <c r="M147" s="10">
        <f>reform_new4!Q144/1000</f>
        <v>1595.64754044452</v>
      </c>
      <c r="O147" s="10">
        <f t="shared" si="5"/>
        <v>247.63491694112986</v>
      </c>
    </row>
    <row r="148" spans="1:15" ht="20" customHeight="1">
      <c r="A148" s="5">
        <f>reform_curr!A145</f>
        <v>241</v>
      </c>
      <c r="B148" s="5" t="str">
        <f>reform_curr!B145</f>
        <v>Aesch (ZH)</v>
      </c>
      <c r="C148" s="10">
        <f>reform_curr!G145/1000</f>
        <v>571252.75794654409</v>
      </c>
      <c r="D148" s="10">
        <f>reform_new4!N145/1000</f>
        <v>603798.63576074201</v>
      </c>
      <c r="E148" s="10">
        <f t="shared" si="4"/>
        <v>32545.877814197913</v>
      </c>
      <c r="G148" s="10">
        <f>reform_curr!H145/1000</f>
        <v>985.44836785429709</v>
      </c>
      <c r="H148" s="10">
        <f>reform_curr!I145/1000</f>
        <v>857.34007212924894</v>
      </c>
      <c r="I148" s="10">
        <f>reform_curr!J145/1000</f>
        <v>1842.78844736105</v>
      </c>
      <c r="K148" s="10">
        <f>reform_new4!O145/1000</f>
        <v>906.65734395022594</v>
      </c>
      <c r="L148" s="10">
        <f>reform_new4!P145/1000</f>
        <v>788.79189058157806</v>
      </c>
      <c r="M148" s="10">
        <f>reform_new4!Q145/1000</f>
        <v>1695.4492553202801</v>
      </c>
      <c r="O148" s="10">
        <f t="shared" si="5"/>
        <v>147.33919204076983</v>
      </c>
    </row>
    <row r="149" spans="1:15" ht="20" customHeight="1">
      <c r="A149" s="5">
        <f>reform_curr!A146</f>
        <v>242</v>
      </c>
      <c r="B149" s="5" t="str">
        <f>reform_curr!B146</f>
        <v>Birmensdorf (ZH)</v>
      </c>
      <c r="C149" s="10">
        <f>reform_curr!G146/1000</f>
        <v>1541342.4260692301</v>
      </c>
      <c r="D149" s="10">
        <f>reform_new4!N146/1000</f>
        <v>1639695.26147656</v>
      </c>
      <c r="E149" s="10">
        <f t="shared" si="4"/>
        <v>98352.835407329956</v>
      </c>
      <c r="G149" s="10">
        <f>reform_curr!H146/1000</f>
        <v>1935.9236474878101</v>
      </c>
      <c r="H149" s="10">
        <f>reform_curr!I146/1000</f>
        <v>2129.5160098595002</v>
      </c>
      <c r="I149" s="10">
        <f>reform_curr!J146/1000</f>
        <v>4065.4396525257798</v>
      </c>
      <c r="K149" s="10">
        <f>reform_new4!O146/1000</f>
        <v>1719.6417580853802</v>
      </c>
      <c r="L149" s="10">
        <f>reform_new4!P146/1000</f>
        <v>1891.6059351578499</v>
      </c>
      <c r="M149" s="10">
        <f>reform_new4!Q146/1000</f>
        <v>3611.2476933118396</v>
      </c>
      <c r="O149" s="10">
        <f t="shared" si="5"/>
        <v>454.19195921394021</v>
      </c>
    </row>
    <row r="150" spans="1:15" ht="20" customHeight="1">
      <c r="A150" s="5">
        <f>reform_curr!A147</f>
        <v>243</v>
      </c>
      <c r="B150" s="5" t="str">
        <f>reform_curr!B147</f>
        <v>Dietikon</v>
      </c>
      <c r="C150" s="10">
        <f>reform_curr!G147/1000</f>
        <v>2648680.9642878701</v>
      </c>
      <c r="D150" s="10">
        <f>reform_new4!N147/1000</f>
        <v>2825607.0766146202</v>
      </c>
      <c r="E150" s="10">
        <f t="shared" si="4"/>
        <v>176926.11232675007</v>
      </c>
      <c r="G150" s="10">
        <f>reform_curr!H147/1000</f>
        <v>3022.5500952769498</v>
      </c>
      <c r="H150" s="10">
        <f>reform_curr!I147/1000</f>
        <v>3717.7366392887798</v>
      </c>
      <c r="I150" s="10">
        <f>reform_curr!J147/1000</f>
        <v>6740.2867441594899</v>
      </c>
      <c r="K150" s="10">
        <f>reform_new4!O147/1000</f>
        <v>2681.2621779441201</v>
      </c>
      <c r="L150" s="10">
        <f>reform_new4!P147/1000</f>
        <v>3297.9524771116903</v>
      </c>
      <c r="M150" s="10">
        <f>reform_new4!Q147/1000</f>
        <v>5979.2146662284304</v>
      </c>
      <c r="O150" s="10">
        <f t="shared" si="5"/>
        <v>761.07207793105954</v>
      </c>
    </row>
    <row r="151" spans="1:15" ht="20" customHeight="1">
      <c r="A151" s="5">
        <f>reform_curr!A148</f>
        <v>244</v>
      </c>
      <c r="B151" s="5" t="str">
        <f>reform_curr!B148</f>
        <v>Geroldswil</v>
      </c>
      <c r="C151" s="10">
        <f>reform_curr!G148/1000</f>
        <v>1217457.37631958</v>
      </c>
      <c r="D151" s="10">
        <f>reform_new4!N148/1000</f>
        <v>1295324.3855117098</v>
      </c>
      <c r="E151" s="10">
        <f t="shared" si="4"/>
        <v>77867.00919212983</v>
      </c>
      <c r="G151" s="10">
        <f>reform_curr!H148/1000</f>
        <v>1889.85511562901</v>
      </c>
      <c r="H151" s="10">
        <f>reform_curr!I148/1000</f>
        <v>2097.7391850491099</v>
      </c>
      <c r="I151" s="10">
        <f>reform_curr!J148/1000</f>
        <v>3987.5943059137999</v>
      </c>
      <c r="K151" s="10">
        <f>reform_new4!O148/1000</f>
        <v>1732.66021317732</v>
      </c>
      <c r="L151" s="10">
        <f>reform_new4!P148/1000</f>
        <v>1923.2528205845902</v>
      </c>
      <c r="M151" s="10">
        <f>reform_new4!Q148/1000</f>
        <v>3655.9130248066099</v>
      </c>
      <c r="O151" s="10">
        <f t="shared" si="5"/>
        <v>331.68128110718999</v>
      </c>
    </row>
    <row r="152" spans="1:15" ht="20" customHeight="1">
      <c r="A152" s="5">
        <f>reform_curr!A149</f>
        <v>245</v>
      </c>
      <c r="B152" s="5" t="str">
        <f>reform_curr!B149</f>
        <v>Oberengstringen</v>
      </c>
      <c r="C152" s="10">
        <f>reform_curr!G149/1000</f>
        <v>1411391.62487881</v>
      </c>
      <c r="D152" s="10">
        <f>reform_new4!N149/1000</f>
        <v>1503452.6066133999</v>
      </c>
      <c r="E152" s="10">
        <f t="shared" si="4"/>
        <v>92060.981734589906</v>
      </c>
      <c r="G152" s="10">
        <f>reform_curr!H149/1000</f>
        <v>2202.3080778641597</v>
      </c>
      <c r="H152" s="10">
        <f>reform_curr!I149/1000</f>
        <v>2466.5850553363198</v>
      </c>
      <c r="I152" s="10">
        <f>reform_curr!J149/1000</f>
        <v>4668.8931138317503</v>
      </c>
      <c r="K152" s="10">
        <f>reform_new4!O149/1000</f>
        <v>2029.1329856779601</v>
      </c>
      <c r="L152" s="10">
        <f>reform_new4!P149/1000</f>
        <v>2272.6289455978499</v>
      </c>
      <c r="M152" s="10">
        <f>reform_new4!Q149/1000</f>
        <v>4301.7619302881203</v>
      </c>
      <c r="O152" s="10">
        <f t="shared" si="5"/>
        <v>367.13118354362996</v>
      </c>
    </row>
    <row r="153" spans="1:15" ht="20" customHeight="1">
      <c r="A153" s="5">
        <f>reform_curr!A150</f>
        <v>246</v>
      </c>
      <c r="B153" s="5" t="str">
        <f>reform_curr!B150</f>
        <v>Oetwil an der Limmat</v>
      </c>
      <c r="C153" s="10">
        <f>reform_curr!G150/1000</f>
        <v>838321.19709364104</v>
      </c>
      <c r="D153" s="10">
        <f>reform_new4!N150/1000</f>
        <v>887976.765700683</v>
      </c>
      <c r="E153" s="10">
        <f t="shared" si="4"/>
        <v>49655.568607041962</v>
      </c>
      <c r="G153" s="10">
        <f>reform_curr!H150/1000</f>
        <v>1320.6400511279098</v>
      </c>
      <c r="H153" s="10">
        <f>reform_curr!I150/1000</f>
        <v>1360.2592545789998</v>
      </c>
      <c r="I153" s="10">
        <f>reform_curr!J150/1000</f>
        <v>2680.8993032061999</v>
      </c>
      <c r="K153" s="10">
        <f>reform_new4!O150/1000</f>
        <v>1205.83979971246</v>
      </c>
      <c r="L153" s="10">
        <f>reform_new4!P150/1000</f>
        <v>1242.0149966507399</v>
      </c>
      <c r="M153" s="10">
        <f>reform_new4!Q150/1000</f>
        <v>2447.85480737936</v>
      </c>
      <c r="O153" s="10">
        <f t="shared" si="5"/>
        <v>233.04449582683992</v>
      </c>
    </row>
    <row r="154" spans="1:15" ht="20" customHeight="1">
      <c r="A154" s="5">
        <f>reform_curr!A151</f>
        <v>247</v>
      </c>
      <c r="B154" s="5" t="str">
        <f>reform_curr!B151</f>
        <v>Schlieren</v>
      </c>
      <c r="C154" s="10">
        <f>reform_curr!G151/1000</f>
        <v>1779141.2746759399</v>
      </c>
      <c r="D154" s="10">
        <f>reform_new4!N151/1000</f>
        <v>1891273.2979411599</v>
      </c>
      <c r="E154" s="10">
        <f t="shared" si="4"/>
        <v>112132.02326521999</v>
      </c>
      <c r="G154" s="10">
        <f>reform_curr!H151/1000</f>
        <v>2075.0786986253897</v>
      </c>
      <c r="H154" s="10">
        <f>reform_curr!I151/1000</f>
        <v>2303.33736116098</v>
      </c>
      <c r="I154" s="10">
        <f>reform_curr!J151/1000</f>
        <v>4378.4160575032602</v>
      </c>
      <c r="K154" s="10">
        <f>reform_new4!O151/1000</f>
        <v>1844.6348803804501</v>
      </c>
      <c r="L154" s="10">
        <f>reform_new4!P151/1000</f>
        <v>2047.54471408169</v>
      </c>
      <c r="M154" s="10">
        <f>reform_new4!Q151/1000</f>
        <v>3892.1796043627301</v>
      </c>
      <c r="O154" s="10">
        <f t="shared" si="5"/>
        <v>486.2364531405301</v>
      </c>
    </row>
    <row r="155" spans="1:15" ht="20" customHeight="1">
      <c r="A155" s="5">
        <f>reform_curr!A152</f>
        <v>248</v>
      </c>
      <c r="B155" s="5" t="str">
        <f>reform_curr!B152</f>
        <v>Uitikon</v>
      </c>
      <c r="C155" s="10">
        <f>reform_curr!G152/1000</f>
        <v>4285737.7174147703</v>
      </c>
      <c r="D155" s="10">
        <f>reform_new4!N152/1000</f>
        <v>4509348.7565798303</v>
      </c>
      <c r="E155" s="10">
        <f t="shared" si="4"/>
        <v>223611.03916506004</v>
      </c>
      <c r="G155" s="10">
        <f>reform_curr!H152/1000</f>
        <v>9664.2306600929205</v>
      </c>
      <c r="H155" s="10">
        <f>reform_curr!I152/1000</f>
        <v>7731.3845511198397</v>
      </c>
      <c r="I155" s="10">
        <f>reform_curr!J152/1000</f>
        <v>17395.615086986898</v>
      </c>
      <c r="K155" s="10">
        <f>reform_new4!O152/1000</f>
        <v>9113.3399368665705</v>
      </c>
      <c r="L155" s="10">
        <f>reform_new4!P152/1000</f>
        <v>7290.6719334668796</v>
      </c>
      <c r="M155" s="10">
        <f>reform_new4!Q152/1000</f>
        <v>16404.011901285699</v>
      </c>
      <c r="O155" s="10">
        <f t="shared" si="5"/>
        <v>991.60318570119853</v>
      </c>
    </row>
    <row r="156" spans="1:15" ht="20" customHeight="1">
      <c r="A156" s="5">
        <f>reform_curr!A153</f>
        <v>249</v>
      </c>
      <c r="B156" s="5" t="str">
        <f>reform_curr!B153</f>
        <v>Unterengstringen</v>
      </c>
      <c r="C156" s="10">
        <f>reform_curr!G153/1000</f>
        <v>1292019.5661023799</v>
      </c>
      <c r="D156" s="10">
        <f>reform_new4!N153/1000</f>
        <v>1368867.4721240201</v>
      </c>
      <c r="E156" s="10">
        <f t="shared" si="4"/>
        <v>76847.90602164017</v>
      </c>
      <c r="G156" s="10">
        <f>reform_curr!H153/1000</f>
        <v>2221.52641523072</v>
      </c>
      <c r="H156" s="10">
        <f>reform_curr!I153/1000</f>
        <v>2221.52641523072</v>
      </c>
      <c r="I156" s="10">
        <f>reform_curr!J153/1000</f>
        <v>4443.05283046144</v>
      </c>
      <c r="K156" s="10">
        <f>reform_new4!O153/1000</f>
        <v>2054.6068459165299</v>
      </c>
      <c r="L156" s="10">
        <f>reform_new4!P153/1000</f>
        <v>2054.6068459165299</v>
      </c>
      <c r="M156" s="10">
        <f>reform_new4!Q153/1000</f>
        <v>4109.2136918330698</v>
      </c>
      <c r="O156" s="10">
        <f t="shared" si="5"/>
        <v>333.83913862837016</v>
      </c>
    </row>
    <row r="157" spans="1:15" ht="20" customHeight="1">
      <c r="A157" s="5">
        <f>reform_curr!A154</f>
        <v>250</v>
      </c>
      <c r="B157" s="5" t="str">
        <f>reform_curr!B154</f>
        <v>Urdorf</v>
      </c>
      <c r="C157" s="10">
        <f>reform_curr!G154/1000</f>
        <v>1852782.9746439899</v>
      </c>
      <c r="D157" s="10">
        <f>reform_new4!N154/1000</f>
        <v>1975699.22333581</v>
      </c>
      <c r="E157" s="10">
        <f t="shared" si="4"/>
        <v>122916.24869182007</v>
      </c>
      <c r="G157" s="10">
        <f>reform_curr!H154/1000</f>
        <v>2503.2565361011098</v>
      </c>
      <c r="H157" s="10">
        <f>reform_curr!I154/1000</f>
        <v>2953.8427061203402</v>
      </c>
      <c r="I157" s="10">
        <f>reform_curr!J154/1000</f>
        <v>5457.0992438827698</v>
      </c>
      <c r="K157" s="10">
        <f>reform_new4!O154/1000</f>
        <v>2268.8583225384</v>
      </c>
      <c r="L157" s="10">
        <f>reform_new4!P154/1000</f>
        <v>2677.2528250874402</v>
      </c>
      <c r="M157" s="10">
        <f>reform_new4!Q154/1000</f>
        <v>4946.11117646199</v>
      </c>
      <c r="O157" s="10">
        <f t="shared" si="5"/>
        <v>510.98806742077977</v>
      </c>
    </row>
    <row r="158" spans="1:15" ht="20" customHeight="1">
      <c r="A158" s="5">
        <f>reform_curr!A155</f>
        <v>251</v>
      </c>
      <c r="B158" s="5" t="str">
        <f>reform_curr!B155</f>
        <v>Weiningen (ZH)</v>
      </c>
      <c r="C158" s="10">
        <f>reform_curr!G155/1000</f>
        <v>1047793.78753741</v>
      </c>
      <c r="D158" s="10">
        <f>reform_new4!N155/1000</f>
        <v>1110013.0330654299</v>
      </c>
      <c r="E158" s="10">
        <f t="shared" si="4"/>
        <v>62219.245528019848</v>
      </c>
      <c r="G158" s="10">
        <f>reform_curr!H155/1000</f>
        <v>1551.3792282637501</v>
      </c>
      <c r="H158" s="10">
        <f>reform_curr!I155/1000</f>
        <v>1597.9205952648099</v>
      </c>
      <c r="I158" s="10">
        <f>reform_curr!J155/1000</f>
        <v>3149.2998126347802</v>
      </c>
      <c r="K158" s="10">
        <f>reform_new4!O155/1000</f>
        <v>1408.70068567065</v>
      </c>
      <c r="L158" s="10">
        <f>reform_new4!P155/1000</f>
        <v>1450.96170811298</v>
      </c>
      <c r="M158" s="10">
        <f>reform_new4!Q155/1000</f>
        <v>2859.6623830083199</v>
      </c>
      <c r="O158" s="10">
        <f t="shared" si="5"/>
        <v>289.63742962646029</v>
      </c>
    </row>
    <row r="159" spans="1:15" ht="20" customHeight="1">
      <c r="A159" s="5">
        <f>reform_curr!A156</f>
        <v>261</v>
      </c>
      <c r="B159" s="5" t="str">
        <f>reform_curr!B156</f>
        <v>Zürich</v>
      </c>
      <c r="C159" s="10">
        <f>reform_curr!G156/1000</f>
        <v>93819660.267136991</v>
      </c>
      <c r="D159" s="10">
        <f>reform_new4!N156/1000</f>
        <v>99890409.618103802</v>
      </c>
      <c r="E159" s="10">
        <f t="shared" si="4"/>
        <v>6070749.3509668112</v>
      </c>
      <c r="G159" s="10">
        <f>reform_curr!H156/1000</f>
        <v>162675.93849392398</v>
      </c>
      <c r="H159" s="10">
        <f>reform_curr!I156/1000</f>
        <v>193584.36696900599</v>
      </c>
      <c r="I159" s="10">
        <f>reform_curr!J156/1000</f>
        <v>356260.30580085702</v>
      </c>
      <c r="K159" s="10">
        <f>reform_new4!O156/1000</f>
        <v>151904.57562451801</v>
      </c>
      <c r="L159" s="10">
        <f>reform_new4!P156/1000</f>
        <v>180766.44503637002</v>
      </c>
      <c r="M159" s="10">
        <f>reform_new4!Q156/1000</f>
        <v>332671.02090468799</v>
      </c>
      <c r="O159" s="10">
        <f t="shared" si="5"/>
        <v>23589.284896169032</v>
      </c>
    </row>
    <row r="160" spans="1:15" ht="20" customHeight="1">
      <c r="A160" s="5">
        <f>reform_curr!A157</f>
        <v>292</v>
      </c>
      <c r="B160" s="5" t="str">
        <f>reform_curr!B157</f>
        <v>Stammheim</v>
      </c>
      <c r="C160" s="10">
        <f>reform_curr!G157/1000</f>
        <v>680491.06513884792</v>
      </c>
      <c r="D160" s="10">
        <f>reform_new4!N157/1000</f>
        <v>727408.45757226506</v>
      </c>
      <c r="E160" s="10">
        <f t="shared" si="4"/>
        <v>46917.392433417146</v>
      </c>
      <c r="G160" s="10">
        <f>reform_curr!H157/1000</f>
        <v>822.42206899911093</v>
      </c>
      <c r="H160" s="10">
        <f>reform_curr!I157/1000</f>
        <v>1019.8033605924199</v>
      </c>
      <c r="I160" s="10">
        <f>reform_curr!J157/1000</f>
        <v>1842.2254275336199</v>
      </c>
      <c r="K160" s="10">
        <f>reform_new4!O157/1000</f>
        <v>728.89874778690501</v>
      </c>
      <c r="L160" s="10">
        <f>reform_new4!P157/1000</f>
        <v>903.8344491773239</v>
      </c>
      <c r="M160" s="10">
        <f>reform_new4!Q157/1000</f>
        <v>1632.7332019897201</v>
      </c>
      <c r="O160" s="10">
        <f t="shared" si="5"/>
        <v>209.49222554389985</v>
      </c>
    </row>
    <row r="161" spans="1:15" ht="20" customHeight="1">
      <c r="A161" s="5">
        <f>reform_curr!A158</f>
        <v>293</v>
      </c>
      <c r="B161" s="5" t="str">
        <f>reform_curr!B158</f>
        <v>Wädenswil</v>
      </c>
      <c r="C161" s="10">
        <f>reform_curr!G158/1000</f>
        <v>5956188.6919440096</v>
      </c>
      <c r="D161" s="10">
        <f>reform_new4!N158/1000</f>
        <v>6327086.3468247</v>
      </c>
      <c r="E161" s="10">
        <f t="shared" si="4"/>
        <v>370897.65488069039</v>
      </c>
      <c r="G161" s="10">
        <f>reform_curr!H158/1000</f>
        <v>8386.0957827520597</v>
      </c>
      <c r="H161" s="10">
        <f>reform_curr!I158/1000</f>
        <v>8721.5395991883997</v>
      </c>
      <c r="I161" s="10">
        <f>reform_curr!J158/1000</f>
        <v>17107.635416418998</v>
      </c>
      <c r="K161" s="10">
        <f>reform_new4!O158/1000</f>
        <v>7577.1345444974795</v>
      </c>
      <c r="L161" s="10">
        <f>reform_new4!P158/1000</f>
        <v>7880.2199228498603</v>
      </c>
      <c r="M161" s="10">
        <f>reform_new4!Q158/1000</f>
        <v>15457.354484830501</v>
      </c>
      <c r="O161" s="10">
        <f t="shared" si="5"/>
        <v>1650.280931588497</v>
      </c>
    </row>
    <row r="162" spans="1:15" ht="20" customHeight="1">
      <c r="A162" s="5">
        <f>reform_curr!A159</f>
        <v>294</v>
      </c>
      <c r="B162" s="5" t="str">
        <f>reform_curr!B159</f>
        <v>Elgg</v>
      </c>
      <c r="C162" s="10">
        <f>reform_curr!G159/1000</f>
        <v>1003580.3419999999</v>
      </c>
      <c r="D162" s="10">
        <f>reform_new4!N159/1000</f>
        <v>1071953.5132172799</v>
      </c>
      <c r="E162" s="10">
        <f t="shared" si="4"/>
        <v>68373.171217279974</v>
      </c>
      <c r="G162" s="10">
        <f>reform_curr!H159/1000</f>
        <v>1255.3374205136001</v>
      </c>
      <c r="H162" s="10">
        <f>reform_curr!I159/1000</f>
        <v>1468.74477957812</v>
      </c>
      <c r="I162" s="10">
        <f>reform_curr!J159/1000</f>
        <v>2724.0821862223697</v>
      </c>
      <c r="K162" s="10">
        <f>reform_new4!O159/1000</f>
        <v>1122.4079149102799</v>
      </c>
      <c r="L162" s="10">
        <f>reform_new4!P159/1000</f>
        <v>1313.21726659807</v>
      </c>
      <c r="M162" s="10">
        <f>reform_new4!Q159/1000</f>
        <v>2435.6251844952199</v>
      </c>
      <c r="O162" s="10">
        <f t="shared" si="5"/>
        <v>288.45700172714987</v>
      </c>
    </row>
    <row r="163" spans="1:15" ht="20" customHeight="1">
      <c r="A163" s="5">
        <f>reform_curr!A160</f>
        <v>295</v>
      </c>
      <c r="B163" s="5" t="str">
        <f>reform_curr!B160</f>
        <v>Horgen</v>
      </c>
      <c r="C163" s="10">
        <f>reform_curr!G160/1000</f>
        <v>5992598.9912079405</v>
      </c>
      <c r="D163" s="10">
        <f>reform_new4!N160/1000</f>
        <v>6328840.6726237694</v>
      </c>
      <c r="E163" s="10">
        <f t="shared" si="4"/>
        <v>336241.68141582888</v>
      </c>
      <c r="G163" s="10">
        <f>reform_curr!H160/1000</f>
        <v>9471.8267232271301</v>
      </c>
      <c r="H163" s="10">
        <f>reform_curr!I160/1000</f>
        <v>8240.4892656741504</v>
      </c>
      <c r="I163" s="10">
        <f>reform_curr!J160/1000</f>
        <v>17712.316007479898</v>
      </c>
      <c r="K163" s="10">
        <f>reform_new4!O160/1000</f>
        <v>8625.1991498426287</v>
      </c>
      <c r="L163" s="10">
        <f>reform_new4!P160/1000</f>
        <v>7503.92325179404</v>
      </c>
      <c r="M163" s="10">
        <f>reform_new4!Q160/1000</f>
        <v>16129.1223686801</v>
      </c>
      <c r="O163" s="10">
        <f t="shared" si="5"/>
        <v>1583.1936387997976</v>
      </c>
    </row>
    <row r="164" spans="1:15" ht="20" customHeight="1">
      <c r="A164" s="5">
        <f>reform_curr!A161</f>
        <v>296</v>
      </c>
      <c r="B164" s="5" t="str">
        <f>reform_curr!B161</f>
        <v>Illnau-Effretikon</v>
      </c>
      <c r="C164" s="10">
        <f>reform_curr!G161/1000</f>
        <v>3153652.8711748798</v>
      </c>
      <c r="D164" s="10">
        <f>reform_new4!N161/1000</f>
        <v>3357598.9374728999</v>
      </c>
      <c r="E164" s="10">
        <f t="shared" si="4"/>
        <v>203946.06629802007</v>
      </c>
      <c r="G164" s="10">
        <f>reform_curr!H161/1000</f>
        <v>4127.8321179679506</v>
      </c>
      <c r="H164" s="10">
        <f>reform_curr!I161/1000</f>
        <v>4540.6153142797302</v>
      </c>
      <c r="I164" s="10">
        <f>reform_curr!J161/1000</f>
        <v>8668.4474594909007</v>
      </c>
      <c r="K164" s="10">
        <f>reform_new4!O161/1000</f>
        <v>3704.1211177817199</v>
      </c>
      <c r="L164" s="10">
        <f>reform_new4!P161/1000</f>
        <v>4074.5332382757301</v>
      </c>
      <c r="M164" s="10">
        <f>reform_new4!Q161/1000</f>
        <v>7778.6543562843608</v>
      </c>
      <c r="O164" s="10">
        <f t="shared" si="5"/>
        <v>889.79310320653985</v>
      </c>
    </row>
    <row r="165" spans="1:15" ht="20" customHeight="1">
      <c r="A165" s="5">
        <f>reform_curr!A162</f>
        <v>297</v>
      </c>
      <c r="B165" s="5" t="str">
        <f>reform_curr!B162</f>
        <v>Bauma</v>
      </c>
      <c r="C165" s="10">
        <f>reform_curr!G162/1000</f>
        <v>856009.34221429902</v>
      </c>
      <c r="D165" s="10">
        <f>reform_new4!N162/1000</f>
        <v>914992.16099536093</v>
      </c>
      <c r="E165" s="10">
        <f t="shared" si="4"/>
        <v>58982.818781061913</v>
      </c>
      <c r="G165" s="10">
        <f>reform_curr!H162/1000</f>
        <v>953.43453805825402</v>
      </c>
      <c r="H165" s="10">
        <f>reform_curr!I162/1000</f>
        <v>1144.12144732971</v>
      </c>
      <c r="I165" s="10">
        <f>reform_curr!J162/1000</f>
        <v>2097.5559774161802</v>
      </c>
      <c r="K165" s="10">
        <f>reform_new4!O162/1000</f>
        <v>836.31783821222109</v>
      </c>
      <c r="L165" s="10">
        <f>reform_new4!P162/1000</f>
        <v>1003.58140156638</v>
      </c>
      <c r="M165" s="10">
        <f>reform_new4!Q162/1000</f>
        <v>1839.8992531996</v>
      </c>
      <c r="O165" s="10">
        <f t="shared" si="5"/>
        <v>257.65672421658019</v>
      </c>
    </row>
    <row r="166" spans="1:15" ht="20" customHeight="1">
      <c r="A166" s="5">
        <f>reform_curr!A163</f>
        <v>298</v>
      </c>
      <c r="B166" s="5" t="str">
        <f>reform_curr!B163</f>
        <v>Wiesendangen</v>
      </c>
      <c r="C166" s="10">
        <f>reform_curr!G163/1000</f>
        <v>1589273.6718846799</v>
      </c>
      <c r="D166" s="10">
        <f>reform_new4!N163/1000</f>
        <v>1682531.9568793899</v>
      </c>
      <c r="E166" s="10">
        <f t="shared" si="4"/>
        <v>93258.284994710004</v>
      </c>
      <c r="G166" s="10">
        <f>reform_curr!H163/1000</f>
        <v>1887.1786602878401</v>
      </c>
      <c r="H166" s="10">
        <f>reform_curr!I163/1000</f>
        <v>1698.4608031477601</v>
      </c>
      <c r="I166" s="10">
        <f>reform_curr!J163/1000</f>
        <v>3585.6394534637298</v>
      </c>
      <c r="K166" s="10">
        <f>reform_new4!O163/1000</f>
        <v>1646.9296422058701</v>
      </c>
      <c r="L166" s="10">
        <f>reform_new4!P163/1000</f>
        <v>1482.23667954895</v>
      </c>
      <c r="M166" s="10">
        <f>reform_new4!Q163/1000</f>
        <v>3129.1663220012101</v>
      </c>
      <c r="O166" s="10">
        <f t="shared" si="5"/>
        <v>456.47313146251963</v>
      </c>
    </row>
    <row r="167" spans="1:15" ht="20" customHeight="1">
      <c r="A167" s="11" t="s">
        <v>176</v>
      </c>
      <c r="B167" s="11"/>
      <c r="C167" s="12">
        <f>FLOOR(MIN(C5:C166),1)</f>
        <v>71136</v>
      </c>
      <c r="D167" s="12">
        <f>FLOOR(MIN(D5:D166),1)</f>
        <v>75796</v>
      </c>
      <c r="E167" s="12">
        <f>FLOOR(MIN(E5:E166),1)</f>
        <v>4659</v>
      </c>
      <c r="F167" s="12"/>
      <c r="G167" s="12">
        <f>FLOOR(MIN(G5:G166),1)</f>
        <v>74</v>
      </c>
      <c r="H167" s="12">
        <f>FLOOR(MIN(H5:H166),1)</f>
        <v>86</v>
      </c>
      <c r="I167" s="12">
        <f>FLOOR(MIN(I5:I166),1)</f>
        <v>161</v>
      </c>
      <c r="J167" s="12"/>
      <c r="K167" s="12">
        <f>FLOOR(MIN(K5:K166),1)</f>
        <v>58</v>
      </c>
      <c r="L167" s="12">
        <f>FLOOR(MIN(L5:L166),1)</f>
        <v>67</v>
      </c>
      <c r="M167" s="12">
        <f>FLOOR(MIN(M5:M166),1)</f>
        <v>125</v>
      </c>
      <c r="N167" s="12"/>
      <c r="O167" s="12">
        <f>FLOOR(MIN(O5:O166),1)</f>
        <v>20</v>
      </c>
    </row>
    <row r="168" spans="1:15" ht="20" customHeight="1">
      <c r="A168" s="13" t="s">
        <v>177</v>
      </c>
      <c r="B168" s="13"/>
      <c r="C168" s="14">
        <f>CEILING(MAX(C5:C166),1)</f>
        <v>93819661</v>
      </c>
      <c r="D168" s="14">
        <f>CEILING(MAX(D5:D166),1)</f>
        <v>99890410</v>
      </c>
      <c r="E168" s="14">
        <f>CEILING(MAX(E5:E166),1)</f>
        <v>6070750</v>
      </c>
      <c r="F168" s="14"/>
      <c r="G168" s="14">
        <f>CEILING(MAX(G5:G166),1)</f>
        <v>162676</v>
      </c>
      <c r="H168" s="14">
        <f>CEILING(MAX(H5:H166),1)</f>
        <v>193585</v>
      </c>
      <c r="I168" s="14">
        <f>CEILING(MAX(I5:I166),1)</f>
        <v>356261</v>
      </c>
      <c r="J168" s="14"/>
      <c r="K168" s="14">
        <f>CEILING(MAX(K5:K166),1)</f>
        <v>151905</v>
      </c>
      <c r="L168" s="14">
        <f>CEILING(MAX(L5:L166),1)</f>
        <v>180767</v>
      </c>
      <c r="M168" s="14">
        <f>CEILING(MAX(M5:M166),1)</f>
        <v>332672</v>
      </c>
      <c r="N168" s="14"/>
      <c r="O168" s="14">
        <f>CEILING(MAX(O5:O166),1)</f>
        <v>23590</v>
      </c>
    </row>
    <row r="169" spans="1:15" ht="20" customHeight="1">
      <c r="A169" s="15" t="s">
        <v>167</v>
      </c>
      <c r="B169" s="15"/>
      <c r="C169" s="16">
        <f>SUM(C5:C166)</f>
        <v>417083312.40640879</v>
      </c>
      <c r="D169" s="16">
        <f>SUM(D5:D166)</f>
        <v>442078301.71850145</v>
      </c>
      <c r="E169" s="16">
        <f>SUM(E5:E166)</f>
        <v>24994989.312092926</v>
      </c>
      <c r="F169" s="4"/>
      <c r="G169" s="16">
        <f>SUM(G5:G166)</f>
        <v>739001.34338266274</v>
      </c>
      <c r="H169" s="16">
        <f t="shared" ref="H169:I169" si="6">SUM(H5:H166)</f>
        <v>725416.35085653095</v>
      </c>
      <c r="I169" s="16">
        <f t="shared" si="6"/>
        <v>1464417.6953486768</v>
      </c>
      <c r="J169" s="4"/>
      <c r="K169" s="16">
        <f>SUM(K5:K166)</f>
        <v>685898.82525021606</v>
      </c>
      <c r="L169" s="16">
        <f t="shared" ref="L169:M169" si="7">SUM(L5:L166)</f>
        <v>671525.14629712433</v>
      </c>
      <c r="M169" s="16">
        <f t="shared" si="7"/>
        <v>1357423.9727178155</v>
      </c>
      <c r="N169" s="4"/>
      <c r="O169" s="16">
        <f t="shared" ref="O169" si="8">SUM(O5:O166)</f>
        <v>106993.7226308617</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C2:E2"/>
    <mergeCell ref="G2:I2"/>
    <mergeCell ref="K2:M2"/>
    <mergeCell ref="A170:O170"/>
  </mergeCells>
  <pageMargins left="0.98425196850393704" right="0.98425196850393704" top="0.98425196850393704" bottom="0.98425196850393704" header="0.39370078740157483" footer="0.31496062992125984"/>
  <pageSetup paperSize="9" scale="8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workbookViewId="0"/>
  </sheetViews>
  <sheetFormatPr baseColWidth="10" defaultColWidth="26.33203125" defaultRowHeight="16"/>
  <cols>
    <col min="1" max="1" width="5.6640625" bestFit="1" customWidth="1"/>
    <col min="2" max="2" width="19.33203125" bestFit="1" customWidth="1"/>
    <col min="3" max="3" width="14" bestFit="1" customWidth="1"/>
    <col min="4" max="4" width="15.6640625" bestFit="1" customWidth="1"/>
    <col min="5" max="5" width="13" bestFit="1" customWidth="1"/>
    <col min="6" max="7" width="12.1640625" bestFit="1" customWidth="1"/>
    <col min="8" max="8" width="19.1640625" bestFit="1" customWidth="1"/>
    <col min="9" max="9" width="21.5" bestFit="1" customWidth="1"/>
    <col min="10" max="10" width="20" bestFit="1" customWidth="1"/>
  </cols>
  <sheetData>
    <row r="1" spans="1:10">
      <c r="A1" t="s">
        <v>0</v>
      </c>
      <c r="B1" t="s">
        <v>1</v>
      </c>
      <c r="C1" t="s">
        <v>2</v>
      </c>
      <c r="D1" t="s">
        <v>3</v>
      </c>
      <c r="E1" t="s">
        <v>4</v>
      </c>
      <c r="F1" t="s">
        <v>169</v>
      </c>
      <c r="G1" t="s">
        <v>170</v>
      </c>
      <c r="H1" t="s">
        <v>197</v>
      </c>
      <c r="I1" t="s">
        <v>198</v>
      </c>
      <c r="J1" t="s">
        <v>199</v>
      </c>
    </row>
    <row r="2" spans="1:10">
      <c r="A2">
        <v>1</v>
      </c>
      <c r="B2" t="s">
        <v>5</v>
      </c>
      <c r="C2">
        <v>644</v>
      </c>
      <c r="D2">
        <v>451</v>
      </c>
      <c r="E2">
        <v>1546</v>
      </c>
      <c r="F2">
        <v>993778040</v>
      </c>
      <c r="G2">
        <v>945852139.30729306</v>
      </c>
      <c r="H2">
        <v>1727093.1622434801</v>
      </c>
      <c r="I2">
        <v>1640738.5050550399</v>
      </c>
      <c r="J2">
        <v>3367831.6627818299</v>
      </c>
    </row>
    <row r="3" spans="1:10">
      <c r="A3">
        <v>2</v>
      </c>
      <c r="B3" t="s">
        <v>6</v>
      </c>
      <c r="C3">
        <v>4165</v>
      </c>
      <c r="D3">
        <v>2605</v>
      </c>
      <c r="E3">
        <v>9375</v>
      </c>
      <c r="F3">
        <v>2100718333</v>
      </c>
      <c r="G3">
        <v>1984044344.6612201</v>
      </c>
      <c r="H3">
        <v>2280944.61506161</v>
      </c>
      <c r="I3">
        <v>2828371.3286546902</v>
      </c>
      <c r="J3">
        <v>5109315.9389430797</v>
      </c>
    </row>
    <row r="4" spans="1:10">
      <c r="A4">
        <v>3</v>
      </c>
      <c r="B4" t="s">
        <v>7</v>
      </c>
      <c r="C4">
        <v>1606</v>
      </c>
      <c r="D4">
        <v>1313</v>
      </c>
      <c r="E4">
        <v>4232</v>
      </c>
      <c r="F4">
        <v>1178022522</v>
      </c>
      <c r="G4">
        <v>1115871916.9714899</v>
      </c>
      <c r="H4">
        <v>1230540.1991485299</v>
      </c>
      <c r="I4">
        <v>1341288.81395942</v>
      </c>
      <c r="J4">
        <v>2571829.0138864499</v>
      </c>
    </row>
    <row r="5" spans="1:10">
      <c r="A5">
        <v>4</v>
      </c>
      <c r="B5" t="s">
        <v>8</v>
      </c>
      <c r="C5">
        <v>1124</v>
      </c>
      <c r="D5">
        <v>862</v>
      </c>
      <c r="E5">
        <v>2848</v>
      </c>
      <c r="F5">
        <v>1000155780</v>
      </c>
      <c r="G5">
        <v>940815421.76605701</v>
      </c>
      <c r="H5">
        <v>1237318.5704608299</v>
      </c>
      <c r="I5">
        <v>1385796.79961431</v>
      </c>
      <c r="J5">
        <v>2623115.35474865</v>
      </c>
    </row>
    <row r="6" spans="1:10">
      <c r="A6">
        <v>5</v>
      </c>
      <c r="B6" t="s">
        <v>9</v>
      </c>
      <c r="C6">
        <v>1123</v>
      </c>
      <c r="D6">
        <v>902</v>
      </c>
      <c r="E6">
        <v>2927</v>
      </c>
      <c r="F6">
        <v>980671792</v>
      </c>
      <c r="G6">
        <v>937159371.70354497</v>
      </c>
      <c r="H6">
        <v>1217149.0720319101</v>
      </c>
      <c r="I6">
        <v>1278006.5167405601</v>
      </c>
      <c r="J6">
        <v>2495155.5843865802</v>
      </c>
    </row>
    <row r="7" spans="1:10">
      <c r="A7">
        <v>6</v>
      </c>
      <c r="B7" t="s">
        <v>10</v>
      </c>
      <c r="C7">
        <v>329</v>
      </c>
      <c r="D7">
        <v>237</v>
      </c>
      <c r="E7">
        <v>803</v>
      </c>
      <c r="F7">
        <v>282611578</v>
      </c>
      <c r="G7">
        <v>261655585</v>
      </c>
      <c r="H7">
        <v>303961.40508991398</v>
      </c>
      <c r="I7">
        <v>310040.63255620003</v>
      </c>
      <c r="J7">
        <v>614002.03972959495</v>
      </c>
    </row>
    <row r="8" spans="1:10">
      <c r="A8">
        <v>7</v>
      </c>
      <c r="B8" t="s">
        <v>11</v>
      </c>
      <c r="C8">
        <v>625</v>
      </c>
      <c r="D8">
        <v>550</v>
      </c>
      <c r="E8">
        <v>1725</v>
      </c>
      <c r="F8">
        <v>409201722</v>
      </c>
      <c r="G8">
        <v>378370118.15181601</v>
      </c>
      <c r="H8">
        <v>367478.25879454601</v>
      </c>
      <c r="I8">
        <v>411575.64913517202</v>
      </c>
      <c r="J8">
        <v>779053.90406274796</v>
      </c>
    </row>
    <row r="9" spans="1:10">
      <c r="A9">
        <v>8</v>
      </c>
      <c r="B9" t="s">
        <v>12</v>
      </c>
      <c r="C9">
        <v>198</v>
      </c>
      <c r="D9">
        <v>141</v>
      </c>
      <c r="E9">
        <v>480</v>
      </c>
      <c r="F9">
        <v>145592128</v>
      </c>
      <c r="G9">
        <v>138792716.60743499</v>
      </c>
      <c r="H9">
        <v>153836.13880383901</v>
      </c>
      <c r="I9">
        <v>199986.98019480699</v>
      </c>
      <c r="J9">
        <v>353823.12038636202</v>
      </c>
    </row>
    <row r="10" spans="1:10">
      <c r="A10">
        <v>9</v>
      </c>
      <c r="B10" t="s">
        <v>13</v>
      </c>
      <c r="C10">
        <v>1489</v>
      </c>
      <c r="D10">
        <v>1178</v>
      </c>
      <c r="E10">
        <v>3845</v>
      </c>
      <c r="F10">
        <v>1530001951</v>
      </c>
      <c r="G10">
        <v>1434735791.9639599</v>
      </c>
      <c r="H10">
        <v>2316106.43257123</v>
      </c>
      <c r="I10">
        <v>2292945.3646588898</v>
      </c>
      <c r="J10">
        <v>4609051.7879458601</v>
      </c>
    </row>
    <row r="11" spans="1:10">
      <c r="A11">
        <v>10</v>
      </c>
      <c r="B11" t="s">
        <v>14</v>
      </c>
      <c r="C11">
        <v>1541</v>
      </c>
      <c r="D11">
        <v>1254</v>
      </c>
      <c r="E11">
        <v>4049</v>
      </c>
      <c r="F11">
        <v>1017014699</v>
      </c>
      <c r="G11">
        <v>961941125.02005398</v>
      </c>
      <c r="H11">
        <v>1036523.21432235</v>
      </c>
      <c r="I11">
        <v>1254193.0855363</v>
      </c>
      <c r="J11">
        <v>2290716.3006508299</v>
      </c>
    </row>
    <row r="12" spans="1:10">
      <c r="A12">
        <v>11</v>
      </c>
      <c r="B12" t="s">
        <v>15</v>
      </c>
      <c r="C12">
        <v>785</v>
      </c>
      <c r="D12">
        <v>644</v>
      </c>
      <c r="E12">
        <v>2073</v>
      </c>
      <c r="F12">
        <v>701709167</v>
      </c>
      <c r="G12">
        <v>669297320.25615597</v>
      </c>
      <c r="H12">
        <v>856363.90683388698</v>
      </c>
      <c r="I12">
        <v>1001945.77738547</v>
      </c>
      <c r="J12">
        <v>1858309.6911867801</v>
      </c>
    </row>
    <row r="13" spans="1:10">
      <c r="A13">
        <v>12</v>
      </c>
      <c r="B13" t="s">
        <v>16</v>
      </c>
      <c r="C13">
        <v>285</v>
      </c>
      <c r="D13">
        <v>257</v>
      </c>
      <c r="E13">
        <v>799</v>
      </c>
      <c r="F13">
        <v>314744100</v>
      </c>
      <c r="G13">
        <v>299738460.01888502</v>
      </c>
      <c r="H13">
        <v>446236.82339218201</v>
      </c>
      <c r="I13">
        <v>571183.13324406696</v>
      </c>
      <c r="J13">
        <v>1017419.95227152</v>
      </c>
    </row>
    <row r="14" spans="1:10">
      <c r="A14">
        <v>13</v>
      </c>
      <c r="B14" t="s">
        <v>17</v>
      </c>
      <c r="C14">
        <v>1107</v>
      </c>
      <c r="D14">
        <v>858</v>
      </c>
      <c r="E14">
        <v>2823</v>
      </c>
      <c r="F14">
        <v>1090475490</v>
      </c>
      <c r="G14">
        <v>1023238837.2755001</v>
      </c>
      <c r="H14">
        <v>1460365.92896187</v>
      </c>
      <c r="I14">
        <v>1474969.5805115399</v>
      </c>
      <c r="J14">
        <v>2935335.5197517201</v>
      </c>
    </row>
    <row r="15" spans="1:10">
      <c r="A15">
        <v>14</v>
      </c>
      <c r="B15" t="s">
        <v>18</v>
      </c>
      <c r="C15">
        <v>1413</v>
      </c>
      <c r="D15">
        <v>1265</v>
      </c>
      <c r="E15">
        <v>3943</v>
      </c>
      <c r="F15">
        <v>2340705576</v>
      </c>
      <c r="G15">
        <v>2264198827.1960902</v>
      </c>
      <c r="H15">
        <v>4080922.54981732</v>
      </c>
      <c r="I15">
        <v>3468784.1386772902</v>
      </c>
      <c r="J15">
        <v>7549706.6775434604</v>
      </c>
    </row>
    <row r="16" spans="1:10">
      <c r="A16">
        <v>21</v>
      </c>
      <c r="B16" t="s">
        <v>19</v>
      </c>
      <c r="C16">
        <v>198</v>
      </c>
      <c r="D16">
        <v>154</v>
      </c>
      <c r="E16">
        <v>506</v>
      </c>
      <c r="F16">
        <v>181053000</v>
      </c>
      <c r="G16">
        <v>173316115</v>
      </c>
      <c r="H16">
        <v>214892.64913034401</v>
      </c>
      <c r="I16">
        <v>258945.64484715401</v>
      </c>
      <c r="J16">
        <v>473838.29292392702</v>
      </c>
    </row>
    <row r="17" spans="1:10">
      <c r="A17">
        <v>22</v>
      </c>
      <c r="B17" t="s">
        <v>20</v>
      </c>
      <c r="C17">
        <v>267</v>
      </c>
      <c r="D17">
        <v>198</v>
      </c>
      <c r="E17">
        <v>663</v>
      </c>
      <c r="F17">
        <v>193558000</v>
      </c>
      <c r="G17">
        <v>186750944</v>
      </c>
      <c r="H17">
        <v>231140.30555677399</v>
      </c>
      <c r="I17">
        <v>263499.95126914902</v>
      </c>
      <c r="J17">
        <v>494640.25786495197</v>
      </c>
    </row>
    <row r="18" spans="1:10">
      <c r="A18">
        <v>23</v>
      </c>
      <c r="B18" t="s">
        <v>21</v>
      </c>
      <c r="C18">
        <v>171</v>
      </c>
      <c r="D18">
        <v>152</v>
      </c>
      <c r="E18">
        <v>475</v>
      </c>
      <c r="F18">
        <v>594224000</v>
      </c>
      <c r="G18">
        <v>584383151</v>
      </c>
      <c r="H18">
        <v>1427279.5820370901</v>
      </c>
      <c r="I18">
        <v>1398733.99278244</v>
      </c>
      <c r="J18">
        <v>2826013.5757932598</v>
      </c>
    </row>
    <row r="19" spans="1:10">
      <c r="A19">
        <v>24</v>
      </c>
      <c r="B19" t="s">
        <v>22</v>
      </c>
      <c r="C19">
        <v>271</v>
      </c>
      <c r="D19">
        <v>224</v>
      </c>
      <c r="E19">
        <v>719</v>
      </c>
      <c r="F19">
        <v>220703000</v>
      </c>
      <c r="G19">
        <v>214913192.92372701</v>
      </c>
      <c r="H19">
        <v>229158.53028917301</v>
      </c>
      <c r="I19">
        <v>242908.042515754</v>
      </c>
      <c r="J19">
        <v>472066.57154560002</v>
      </c>
    </row>
    <row r="20" spans="1:10">
      <c r="A20">
        <v>25</v>
      </c>
      <c r="B20" t="s">
        <v>23</v>
      </c>
      <c r="C20">
        <v>566</v>
      </c>
      <c r="D20">
        <v>478</v>
      </c>
      <c r="E20">
        <v>1522</v>
      </c>
      <c r="F20">
        <v>496514358</v>
      </c>
      <c r="G20">
        <v>453642254.99901098</v>
      </c>
      <c r="H20">
        <v>541811.32101261604</v>
      </c>
      <c r="I20">
        <v>590574.34098756302</v>
      </c>
      <c r="J20">
        <v>1132385.6601533799</v>
      </c>
    </row>
    <row r="21" spans="1:10">
      <c r="A21">
        <v>26</v>
      </c>
      <c r="B21" t="s">
        <v>24</v>
      </c>
      <c r="C21">
        <v>172</v>
      </c>
      <c r="D21">
        <v>173</v>
      </c>
      <c r="E21">
        <v>518</v>
      </c>
      <c r="F21">
        <v>157436000</v>
      </c>
      <c r="G21">
        <v>153148000</v>
      </c>
      <c r="H21">
        <v>190918.26831436099</v>
      </c>
      <c r="I21">
        <v>208100.90942448299</v>
      </c>
      <c r="J21">
        <v>399019.18089246697</v>
      </c>
    </row>
    <row r="22" spans="1:10">
      <c r="A22">
        <v>27</v>
      </c>
      <c r="B22" t="s">
        <v>25</v>
      </c>
      <c r="C22">
        <v>1198</v>
      </c>
      <c r="D22">
        <v>816</v>
      </c>
      <c r="E22">
        <v>2830</v>
      </c>
      <c r="F22">
        <v>746652128</v>
      </c>
      <c r="G22">
        <v>691921122.29989505</v>
      </c>
      <c r="H22">
        <v>972505.44930720294</v>
      </c>
      <c r="I22">
        <v>1108656.21175253</v>
      </c>
      <c r="J22">
        <v>2081161.6518146901</v>
      </c>
    </row>
    <row r="23" spans="1:10">
      <c r="A23">
        <v>28</v>
      </c>
      <c r="B23" t="s">
        <v>26</v>
      </c>
      <c r="C23">
        <v>417</v>
      </c>
      <c r="D23">
        <v>330</v>
      </c>
      <c r="E23">
        <v>1077</v>
      </c>
      <c r="F23">
        <v>307445277</v>
      </c>
      <c r="G23">
        <v>300356000</v>
      </c>
      <c r="H23">
        <v>339169.884587407</v>
      </c>
      <c r="I23">
        <v>362911.77460211498</v>
      </c>
      <c r="J23">
        <v>702081.65576243401</v>
      </c>
    </row>
    <row r="24" spans="1:10">
      <c r="A24">
        <v>29</v>
      </c>
      <c r="B24" t="s">
        <v>27</v>
      </c>
      <c r="C24">
        <v>477</v>
      </c>
      <c r="D24">
        <v>345</v>
      </c>
      <c r="E24">
        <v>1167</v>
      </c>
      <c r="F24">
        <v>477306125</v>
      </c>
      <c r="G24">
        <v>438721367.642896</v>
      </c>
      <c r="H24">
        <v>613106.54761528899</v>
      </c>
      <c r="I24">
        <v>686679.33053773595</v>
      </c>
      <c r="J24">
        <v>1299785.87651944</v>
      </c>
    </row>
    <row r="25" spans="1:10">
      <c r="A25">
        <v>30</v>
      </c>
      <c r="B25" t="s">
        <v>28</v>
      </c>
      <c r="C25">
        <v>665</v>
      </c>
      <c r="D25">
        <v>504</v>
      </c>
      <c r="E25">
        <v>1673</v>
      </c>
      <c r="F25">
        <v>669083000</v>
      </c>
      <c r="G25">
        <v>632497087</v>
      </c>
      <c r="H25">
        <v>928257.60684406699</v>
      </c>
      <c r="I25">
        <v>1039648.5166824399</v>
      </c>
      <c r="J25">
        <v>1967906.1441335599</v>
      </c>
    </row>
    <row r="26" spans="1:10">
      <c r="A26">
        <v>31</v>
      </c>
      <c r="B26" t="s">
        <v>29</v>
      </c>
      <c r="C26">
        <v>624</v>
      </c>
      <c r="D26">
        <v>569</v>
      </c>
      <c r="E26">
        <v>1762</v>
      </c>
      <c r="F26">
        <v>484438474</v>
      </c>
      <c r="G26">
        <v>468914220</v>
      </c>
      <c r="H26">
        <v>466456.23688167299</v>
      </c>
      <c r="I26">
        <v>466456.23688167299</v>
      </c>
      <c r="J26">
        <v>932912.47376334597</v>
      </c>
    </row>
    <row r="27" spans="1:10">
      <c r="A27">
        <v>32</v>
      </c>
      <c r="B27" t="s">
        <v>30</v>
      </c>
      <c r="C27">
        <v>121</v>
      </c>
      <c r="D27">
        <v>130</v>
      </c>
      <c r="E27">
        <v>381</v>
      </c>
      <c r="F27">
        <v>139769000</v>
      </c>
      <c r="G27">
        <v>135269623</v>
      </c>
      <c r="H27">
        <v>165612.85469961099</v>
      </c>
      <c r="I27">
        <v>203703.812598466</v>
      </c>
      <c r="J27">
        <v>369316.66294360103</v>
      </c>
    </row>
    <row r="28" spans="1:10">
      <c r="A28">
        <v>33</v>
      </c>
      <c r="B28" t="s">
        <v>31</v>
      </c>
      <c r="C28">
        <v>598</v>
      </c>
      <c r="D28">
        <v>501</v>
      </c>
      <c r="E28">
        <v>1600</v>
      </c>
      <c r="F28">
        <v>516665000</v>
      </c>
      <c r="G28">
        <v>499837491.18260098</v>
      </c>
      <c r="H28">
        <v>653949.30471831502</v>
      </c>
      <c r="I28">
        <v>719344.23975580896</v>
      </c>
      <c r="J28">
        <v>1373293.5457856599</v>
      </c>
    </row>
    <row r="29" spans="1:10">
      <c r="A29">
        <v>34</v>
      </c>
      <c r="B29" t="s">
        <v>32</v>
      </c>
      <c r="C29">
        <v>470</v>
      </c>
      <c r="D29">
        <v>414</v>
      </c>
      <c r="E29">
        <v>1298</v>
      </c>
      <c r="F29">
        <v>644133067</v>
      </c>
      <c r="G29">
        <v>602995093</v>
      </c>
      <c r="H29">
        <v>985427.47855394997</v>
      </c>
      <c r="I29">
        <v>1005136.02470225</v>
      </c>
      <c r="J29">
        <v>1990563.51246345</v>
      </c>
    </row>
    <row r="30" spans="1:10">
      <c r="A30">
        <v>35</v>
      </c>
      <c r="B30" t="s">
        <v>33</v>
      </c>
      <c r="C30">
        <v>640</v>
      </c>
      <c r="D30">
        <v>479</v>
      </c>
      <c r="E30">
        <v>1598</v>
      </c>
      <c r="F30">
        <v>489270802</v>
      </c>
      <c r="G30">
        <v>474328025.00494897</v>
      </c>
      <c r="H30">
        <v>531955.70839333499</v>
      </c>
      <c r="I30">
        <v>579831.72160360205</v>
      </c>
      <c r="J30">
        <v>1111787.4373446701</v>
      </c>
    </row>
    <row r="31" spans="1:10">
      <c r="A31">
        <v>37</v>
      </c>
      <c r="B31" t="s">
        <v>34</v>
      </c>
      <c r="C31">
        <v>477</v>
      </c>
      <c r="D31">
        <v>376</v>
      </c>
      <c r="E31">
        <v>1229</v>
      </c>
      <c r="F31">
        <v>296939000</v>
      </c>
      <c r="G31">
        <v>291135412.62</v>
      </c>
      <c r="H31">
        <v>294855.70850566</v>
      </c>
      <c r="I31">
        <v>291907.15090844</v>
      </c>
      <c r="J31">
        <v>586762.86034202494</v>
      </c>
    </row>
    <row r="32" spans="1:10">
      <c r="A32">
        <v>38</v>
      </c>
      <c r="B32" t="s">
        <v>35</v>
      </c>
      <c r="C32">
        <v>430</v>
      </c>
      <c r="D32">
        <v>303</v>
      </c>
      <c r="E32">
        <v>1036</v>
      </c>
      <c r="F32">
        <v>254823010</v>
      </c>
      <c r="G32">
        <v>232064691</v>
      </c>
      <c r="H32">
        <v>236116.14133560599</v>
      </c>
      <c r="I32">
        <v>288061.69127976801</v>
      </c>
      <c r="J32">
        <v>524177.833565354</v>
      </c>
    </row>
    <row r="33" spans="1:10">
      <c r="A33">
        <v>39</v>
      </c>
      <c r="B33" t="s">
        <v>36</v>
      </c>
      <c r="C33">
        <v>286</v>
      </c>
      <c r="D33">
        <v>222</v>
      </c>
      <c r="E33">
        <v>730</v>
      </c>
      <c r="F33">
        <v>203642687</v>
      </c>
      <c r="G33">
        <v>200536562.02014601</v>
      </c>
      <c r="H33">
        <v>253322.569814324</v>
      </c>
      <c r="I33">
        <v>258389.02310776699</v>
      </c>
      <c r="J33">
        <v>511711.599724531</v>
      </c>
    </row>
    <row r="34" spans="1:10">
      <c r="A34">
        <v>40</v>
      </c>
      <c r="B34" t="s">
        <v>137</v>
      </c>
      <c r="C34">
        <v>310</v>
      </c>
      <c r="D34">
        <v>250</v>
      </c>
      <c r="E34">
        <v>810</v>
      </c>
      <c r="F34">
        <v>256669098</v>
      </c>
      <c r="G34">
        <v>249069743.32280499</v>
      </c>
      <c r="H34">
        <v>264334.62875092</v>
      </c>
      <c r="I34">
        <v>301341.47745937097</v>
      </c>
      <c r="J34">
        <v>565676.10917806602</v>
      </c>
    </row>
    <row r="35" spans="1:10">
      <c r="A35">
        <v>41</v>
      </c>
      <c r="B35" t="s">
        <v>37</v>
      </c>
      <c r="C35">
        <v>132</v>
      </c>
      <c r="D35">
        <v>122</v>
      </c>
      <c r="E35">
        <v>376</v>
      </c>
      <c r="F35">
        <v>101111000</v>
      </c>
      <c r="G35">
        <v>99664000</v>
      </c>
      <c r="H35">
        <v>103040.48052859301</v>
      </c>
      <c r="I35">
        <v>123648.577265143</v>
      </c>
      <c r="J35">
        <v>226689.057946085</v>
      </c>
    </row>
    <row r="36" spans="1:10">
      <c r="A36">
        <v>43</v>
      </c>
      <c r="B36" t="s">
        <v>38</v>
      </c>
      <c r="C36">
        <v>92</v>
      </c>
      <c r="D36">
        <v>80</v>
      </c>
      <c r="E36">
        <v>252</v>
      </c>
      <c r="F36">
        <v>72018000</v>
      </c>
      <c r="G36">
        <v>71136890</v>
      </c>
      <c r="H36">
        <v>93543.407637596101</v>
      </c>
      <c r="I36">
        <v>103833.182126402</v>
      </c>
      <c r="J36">
        <v>197376.59385633399</v>
      </c>
    </row>
    <row r="37" spans="1:10">
      <c r="A37">
        <v>51</v>
      </c>
      <c r="B37" t="s">
        <v>138</v>
      </c>
      <c r="C37">
        <v>1288</v>
      </c>
      <c r="D37">
        <v>961</v>
      </c>
      <c r="E37">
        <v>3210</v>
      </c>
      <c r="F37">
        <v>817937059</v>
      </c>
      <c r="G37">
        <v>734931199.49472499</v>
      </c>
      <c r="H37">
        <v>867213.53068677301</v>
      </c>
      <c r="I37">
        <v>919246.34222963406</v>
      </c>
      <c r="J37">
        <v>1786459.8641689401</v>
      </c>
    </row>
    <row r="38" spans="1:10">
      <c r="A38">
        <v>52</v>
      </c>
      <c r="B38" t="s">
        <v>39</v>
      </c>
      <c r="C38">
        <v>3621</v>
      </c>
      <c r="D38">
        <v>2687</v>
      </c>
      <c r="E38">
        <v>8995</v>
      </c>
      <c r="F38">
        <v>2197083422</v>
      </c>
      <c r="G38">
        <v>2073574561</v>
      </c>
      <c r="H38">
        <v>2521571.6344610401</v>
      </c>
      <c r="I38">
        <v>2748513.0779477302</v>
      </c>
      <c r="J38">
        <v>5270084.7094278904</v>
      </c>
    </row>
    <row r="39" spans="1:10">
      <c r="A39">
        <v>53</v>
      </c>
      <c r="B39" t="s">
        <v>139</v>
      </c>
      <c r="C39">
        <v>6542</v>
      </c>
      <c r="D39">
        <v>4402</v>
      </c>
      <c r="E39">
        <v>15346</v>
      </c>
      <c r="F39">
        <v>3332709489</v>
      </c>
      <c r="G39">
        <v>3068173956.0251799</v>
      </c>
      <c r="H39">
        <v>3689779.2535829502</v>
      </c>
      <c r="I39">
        <v>4058757.1751216599</v>
      </c>
      <c r="J39">
        <v>7748536.4216383398</v>
      </c>
    </row>
    <row r="40" spans="1:10">
      <c r="A40">
        <v>54</v>
      </c>
      <c r="B40" t="s">
        <v>40</v>
      </c>
      <c r="C40">
        <v>2514</v>
      </c>
      <c r="D40">
        <v>1756</v>
      </c>
      <c r="E40">
        <v>6026</v>
      </c>
      <c r="F40">
        <v>1800300552</v>
      </c>
      <c r="G40">
        <v>1707143266.6028099</v>
      </c>
      <c r="H40">
        <v>2258907.7027948499</v>
      </c>
      <c r="I40">
        <v>2078195.0855062599</v>
      </c>
      <c r="J40">
        <v>4337102.7923981501</v>
      </c>
    </row>
    <row r="41" spans="1:10">
      <c r="A41">
        <v>55</v>
      </c>
      <c r="B41" t="s">
        <v>41</v>
      </c>
      <c r="C41">
        <v>1382</v>
      </c>
      <c r="D41">
        <v>1207</v>
      </c>
      <c r="E41">
        <v>3796</v>
      </c>
      <c r="F41">
        <v>1118973000</v>
      </c>
      <c r="G41">
        <v>1069592260.6447999</v>
      </c>
      <c r="H41">
        <v>1395932.08635872</v>
      </c>
      <c r="I41">
        <v>1577403.2563531899</v>
      </c>
      <c r="J41">
        <v>2973335.36004877</v>
      </c>
    </row>
    <row r="42" spans="1:10">
      <c r="A42">
        <v>56</v>
      </c>
      <c r="B42" t="s">
        <v>42</v>
      </c>
      <c r="C42">
        <v>2912</v>
      </c>
      <c r="D42">
        <v>2140</v>
      </c>
      <c r="E42">
        <v>7192</v>
      </c>
      <c r="F42">
        <v>1528412081</v>
      </c>
      <c r="G42">
        <v>1441037520.5903001</v>
      </c>
      <c r="H42">
        <v>1757738.7131225399</v>
      </c>
      <c r="I42">
        <v>2074131.6742575101</v>
      </c>
      <c r="J42">
        <v>3831870.38380682</v>
      </c>
    </row>
    <row r="43" spans="1:10">
      <c r="A43">
        <v>57</v>
      </c>
      <c r="B43" t="s">
        <v>43</v>
      </c>
      <c r="C43">
        <v>742</v>
      </c>
      <c r="D43">
        <v>598</v>
      </c>
      <c r="E43">
        <v>1938</v>
      </c>
      <c r="F43">
        <v>558043063</v>
      </c>
      <c r="G43">
        <v>536893678</v>
      </c>
      <c r="H43">
        <v>622392.97381323494</v>
      </c>
      <c r="I43">
        <v>616169.03970274294</v>
      </c>
      <c r="J43">
        <v>1238562.02158403</v>
      </c>
    </row>
    <row r="44" spans="1:10">
      <c r="A44">
        <v>58</v>
      </c>
      <c r="B44" t="s">
        <v>44</v>
      </c>
      <c r="C44">
        <v>1542</v>
      </c>
      <c r="D44">
        <v>1173</v>
      </c>
      <c r="E44">
        <v>3888</v>
      </c>
      <c r="F44">
        <v>853923202</v>
      </c>
      <c r="G44">
        <v>815620783.03357697</v>
      </c>
      <c r="H44">
        <v>1015226.89648053</v>
      </c>
      <c r="I44">
        <v>1167510.9415228299</v>
      </c>
      <c r="J44">
        <v>2182737.8703364702</v>
      </c>
    </row>
    <row r="45" spans="1:10">
      <c r="A45">
        <v>59</v>
      </c>
      <c r="B45" t="s">
        <v>45</v>
      </c>
      <c r="C45">
        <v>535</v>
      </c>
      <c r="D45">
        <v>487</v>
      </c>
      <c r="E45">
        <v>1509</v>
      </c>
      <c r="F45">
        <v>421123588</v>
      </c>
      <c r="G45">
        <v>402157297</v>
      </c>
      <c r="H45">
        <v>502146.87437915802</v>
      </c>
      <c r="I45">
        <v>582490.38183694996</v>
      </c>
      <c r="J45">
        <v>1084637.25242829</v>
      </c>
    </row>
    <row r="46" spans="1:10">
      <c r="A46">
        <v>60</v>
      </c>
      <c r="B46" t="s">
        <v>140</v>
      </c>
      <c r="C46">
        <v>782</v>
      </c>
      <c r="D46">
        <v>619</v>
      </c>
      <c r="E46">
        <v>2020</v>
      </c>
      <c r="F46">
        <v>354960407</v>
      </c>
      <c r="G46">
        <v>340765939.92655599</v>
      </c>
      <c r="H46">
        <v>367630.39228853502</v>
      </c>
      <c r="I46">
        <v>430127.55629593099</v>
      </c>
      <c r="J46">
        <v>797757.94497477997</v>
      </c>
    </row>
    <row r="47" spans="1:10">
      <c r="A47">
        <v>61</v>
      </c>
      <c r="B47" t="s">
        <v>141</v>
      </c>
      <c r="C47">
        <v>283</v>
      </c>
      <c r="D47">
        <v>250</v>
      </c>
      <c r="E47">
        <v>783</v>
      </c>
      <c r="F47">
        <v>249013364</v>
      </c>
      <c r="G47">
        <v>236044000</v>
      </c>
      <c r="H47">
        <v>258214.905530452</v>
      </c>
      <c r="I47">
        <v>268543.50041651702</v>
      </c>
      <c r="J47">
        <v>526758.40076684905</v>
      </c>
    </row>
    <row r="48" spans="1:10">
      <c r="A48">
        <v>62</v>
      </c>
      <c r="B48" t="s">
        <v>46</v>
      </c>
      <c r="C48">
        <v>6748</v>
      </c>
      <c r="D48">
        <v>3906</v>
      </c>
      <c r="E48">
        <v>14560</v>
      </c>
      <c r="F48">
        <v>2883095106</v>
      </c>
      <c r="G48">
        <v>2708720501.7679501</v>
      </c>
      <c r="H48">
        <v>3628884.8998980601</v>
      </c>
      <c r="I48">
        <v>3737751.45967692</v>
      </c>
      <c r="J48">
        <v>7366636.3892061096</v>
      </c>
    </row>
    <row r="49" spans="1:10">
      <c r="A49">
        <v>63</v>
      </c>
      <c r="B49" t="s">
        <v>47</v>
      </c>
      <c r="C49">
        <v>626</v>
      </c>
      <c r="D49">
        <v>567</v>
      </c>
      <c r="E49">
        <v>1760</v>
      </c>
      <c r="F49">
        <v>551374316</v>
      </c>
      <c r="G49">
        <v>522919090.53676403</v>
      </c>
      <c r="H49">
        <v>659657.33011379803</v>
      </c>
      <c r="I49">
        <v>587095.02283590997</v>
      </c>
      <c r="J49">
        <v>1246752.35445994</v>
      </c>
    </row>
    <row r="50" spans="1:10">
      <c r="A50">
        <v>64</v>
      </c>
      <c r="B50" t="s">
        <v>142</v>
      </c>
      <c r="C50">
        <v>1855</v>
      </c>
      <c r="D50">
        <v>1339</v>
      </c>
      <c r="E50">
        <v>4533</v>
      </c>
      <c r="F50">
        <v>2003875176</v>
      </c>
      <c r="G50">
        <v>1874383667.41571</v>
      </c>
      <c r="H50">
        <v>2967588.5062784702</v>
      </c>
      <c r="I50">
        <v>2670829.6545052999</v>
      </c>
      <c r="J50">
        <v>5638418.1958196498</v>
      </c>
    </row>
    <row r="51" spans="1:10">
      <c r="A51">
        <v>65</v>
      </c>
      <c r="B51" t="s">
        <v>48</v>
      </c>
      <c r="C51">
        <v>357</v>
      </c>
      <c r="D51">
        <v>252</v>
      </c>
      <c r="E51">
        <v>861</v>
      </c>
      <c r="F51">
        <v>242415271</v>
      </c>
      <c r="G51">
        <v>231336985.973849</v>
      </c>
      <c r="H51">
        <v>238746.70927819601</v>
      </c>
      <c r="I51">
        <v>279333.64866854198</v>
      </c>
      <c r="J51">
        <v>518080.35606430401</v>
      </c>
    </row>
    <row r="52" spans="1:10">
      <c r="A52">
        <v>66</v>
      </c>
      <c r="B52" t="s">
        <v>49</v>
      </c>
      <c r="C52">
        <v>6494</v>
      </c>
      <c r="D52">
        <v>3688</v>
      </c>
      <c r="E52">
        <v>13870</v>
      </c>
      <c r="F52">
        <v>2347411141</v>
      </c>
      <c r="G52">
        <v>2202460664.4815798</v>
      </c>
      <c r="H52">
        <v>2903509.5848418698</v>
      </c>
      <c r="I52">
        <v>2729299.0034752502</v>
      </c>
      <c r="J52">
        <v>5632808.6084631002</v>
      </c>
    </row>
    <row r="53" spans="1:10">
      <c r="A53">
        <v>67</v>
      </c>
      <c r="B53" t="s">
        <v>50</v>
      </c>
      <c r="C53">
        <v>1294</v>
      </c>
      <c r="D53">
        <v>1075</v>
      </c>
      <c r="E53">
        <v>3444</v>
      </c>
      <c r="F53">
        <v>826307601</v>
      </c>
      <c r="G53">
        <v>787283532.045771</v>
      </c>
      <c r="H53">
        <v>839350.47582852805</v>
      </c>
      <c r="I53">
        <v>948466.03744816699</v>
      </c>
      <c r="J53">
        <v>1787816.51266956</v>
      </c>
    </row>
    <row r="54" spans="1:10">
      <c r="A54">
        <v>68</v>
      </c>
      <c r="B54" t="s">
        <v>51</v>
      </c>
      <c r="C54">
        <v>804</v>
      </c>
      <c r="D54">
        <v>652</v>
      </c>
      <c r="E54">
        <v>2108</v>
      </c>
      <c r="F54">
        <v>373774737.00010002</v>
      </c>
      <c r="G54">
        <v>356525564.54244202</v>
      </c>
      <c r="H54">
        <v>352447.12472710002</v>
      </c>
      <c r="I54">
        <v>363020.53785116901</v>
      </c>
      <c r="J54">
        <v>715467.66354781296</v>
      </c>
    </row>
    <row r="55" spans="1:10">
      <c r="A55">
        <v>69</v>
      </c>
      <c r="B55" t="s">
        <v>52</v>
      </c>
      <c r="C55">
        <v>5325</v>
      </c>
      <c r="D55">
        <v>3334</v>
      </c>
      <c r="E55">
        <v>11993</v>
      </c>
      <c r="F55">
        <v>3753366048</v>
      </c>
      <c r="G55">
        <v>3539640280.8884501</v>
      </c>
      <c r="H55">
        <v>5438702.7206918299</v>
      </c>
      <c r="I55">
        <v>5275541.63048336</v>
      </c>
      <c r="J55">
        <v>10714244.3472759</v>
      </c>
    </row>
    <row r="56" spans="1:10">
      <c r="A56">
        <v>70</v>
      </c>
      <c r="B56" t="s">
        <v>53</v>
      </c>
      <c r="C56">
        <v>158</v>
      </c>
      <c r="D56">
        <v>137</v>
      </c>
      <c r="E56">
        <v>432</v>
      </c>
      <c r="F56">
        <v>100583000</v>
      </c>
      <c r="G56">
        <v>97430735</v>
      </c>
      <c r="H56">
        <v>74645.184378623904</v>
      </c>
      <c r="I56">
        <v>86588.414101362199</v>
      </c>
      <c r="J56">
        <v>161233.598671913</v>
      </c>
    </row>
    <row r="57" spans="1:10">
      <c r="A57">
        <v>71</v>
      </c>
      <c r="B57" t="s">
        <v>54</v>
      </c>
      <c r="C57">
        <v>398</v>
      </c>
      <c r="D57">
        <v>353</v>
      </c>
      <c r="E57">
        <v>1104</v>
      </c>
      <c r="F57">
        <v>409281166</v>
      </c>
      <c r="G57">
        <v>388012905.52504802</v>
      </c>
      <c r="H57">
        <v>540650.92150843097</v>
      </c>
      <c r="I57">
        <v>573089.97545576096</v>
      </c>
      <c r="J57">
        <v>1113740.89959812</v>
      </c>
    </row>
    <row r="58" spans="1:10">
      <c r="A58">
        <v>72</v>
      </c>
      <c r="B58" t="s">
        <v>55</v>
      </c>
      <c r="C58">
        <v>1621</v>
      </c>
      <c r="D58">
        <v>1065</v>
      </c>
      <c r="E58">
        <v>3751</v>
      </c>
      <c r="F58">
        <v>1957806847</v>
      </c>
      <c r="G58">
        <v>1840817529.7390101</v>
      </c>
      <c r="H58">
        <v>3318117.3620590498</v>
      </c>
      <c r="I58">
        <v>2521769.2096125698</v>
      </c>
      <c r="J58">
        <v>5839886.5534677496</v>
      </c>
    </row>
    <row r="59" spans="1:10">
      <c r="A59">
        <v>81</v>
      </c>
      <c r="B59" t="s">
        <v>56</v>
      </c>
      <c r="C59">
        <v>156</v>
      </c>
      <c r="D59">
        <v>153</v>
      </c>
      <c r="E59">
        <v>462</v>
      </c>
      <c r="F59">
        <v>132637000</v>
      </c>
      <c r="G59">
        <v>125839550.829667</v>
      </c>
      <c r="H59">
        <v>125279.444320678</v>
      </c>
      <c r="I59">
        <v>159104.89437246299</v>
      </c>
      <c r="J59">
        <v>284384.33799695899</v>
      </c>
    </row>
    <row r="60" spans="1:10">
      <c r="A60">
        <v>82</v>
      </c>
      <c r="B60" t="s">
        <v>57</v>
      </c>
      <c r="C60">
        <v>344</v>
      </c>
      <c r="D60">
        <v>339</v>
      </c>
      <c r="E60">
        <v>1022</v>
      </c>
      <c r="F60">
        <v>583308000</v>
      </c>
      <c r="G60">
        <v>522646595.54246497</v>
      </c>
      <c r="H60">
        <v>878467.38167905796</v>
      </c>
      <c r="I60">
        <v>799405.31952911604</v>
      </c>
      <c r="J60">
        <v>1677872.7091238501</v>
      </c>
    </row>
    <row r="61" spans="1:10">
      <c r="A61">
        <v>83</v>
      </c>
      <c r="B61" t="s">
        <v>58</v>
      </c>
      <c r="C61">
        <v>1983</v>
      </c>
      <c r="D61">
        <v>1470</v>
      </c>
      <c r="E61">
        <v>4923</v>
      </c>
      <c r="F61">
        <v>992738018</v>
      </c>
      <c r="G61">
        <v>962938824.10440004</v>
      </c>
      <c r="H61">
        <v>1076256.57996493</v>
      </c>
      <c r="I61">
        <v>1183882.2384158899</v>
      </c>
      <c r="J61">
        <v>2260138.81500244</v>
      </c>
    </row>
    <row r="62" spans="1:10">
      <c r="A62">
        <v>84</v>
      </c>
      <c r="B62" t="s">
        <v>143</v>
      </c>
      <c r="C62">
        <v>1241</v>
      </c>
      <c r="D62">
        <v>988</v>
      </c>
      <c r="E62">
        <v>3217</v>
      </c>
      <c r="F62">
        <v>701677024</v>
      </c>
      <c r="G62">
        <v>664425519.01509595</v>
      </c>
      <c r="H62">
        <v>817482.750932261</v>
      </c>
      <c r="I62">
        <v>882881.36608472001</v>
      </c>
      <c r="J62">
        <v>1700364.10569987</v>
      </c>
    </row>
    <row r="63" spans="1:10">
      <c r="A63">
        <v>85</v>
      </c>
      <c r="B63" t="s">
        <v>144</v>
      </c>
      <c r="C63">
        <v>493</v>
      </c>
      <c r="D63">
        <v>476</v>
      </c>
      <c r="E63">
        <v>1445</v>
      </c>
      <c r="F63">
        <v>343974075</v>
      </c>
      <c r="G63">
        <v>313568766</v>
      </c>
      <c r="H63">
        <v>396468.87212237698</v>
      </c>
      <c r="I63">
        <v>475762.64421376499</v>
      </c>
      <c r="J63">
        <v>872231.51338034798</v>
      </c>
    </row>
    <row r="64" spans="1:10">
      <c r="A64">
        <v>86</v>
      </c>
      <c r="B64" t="s">
        <v>59</v>
      </c>
      <c r="C64">
        <v>1796</v>
      </c>
      <c r="D64">
        <v>1313</v>
      </c>
      <c r="E64">
        <v>4422</v>
      </c>
      <c r="F64">
        <v>1039463634</v>
      </c>
      <c r="G64">
        <v>983480091</v>
      </c>
      <c r="H64">
        <v>1225799.1478615999</v>
      </c>
      <c r="I64">
        <v>1287089.1120247799</v>
      </c>
      <c r="J64">
        <v>2512888.2617218401</v>
      </c>
    </row>
    <row r="65" spans="1:10">
      <c r="A65">
        <v>87</v>
      </c>
      <c r="B65" t="s">
        <v>145</v>
      </c>
      <c r="C65">
        <v>219</v>
      </c>
      <c r="D65">
        <v>234</v>
      </c>
      <c r="E65">
        <v>687</v>
      </c>
      <c r="F65">
        <v>221488162</v>
      </c>
      <c r="G65">
        <v>213672667</v>
      </c>
      <c r="H65">
        <v>307515.59830737102</v>
      </c>
      <c r="I65">
        <v>365943.55770623602</v>
      </c>
      <c r="J65">
        <v>673459.15188336303</v>
      </c>
    </row>
    <row r="66" spans="1:10">
      <c r="A66">
        <v>88</v>
      </c>
      <c r="B66" t="s">
        <v>60</v>
      </c>
      <c r="C66">
        <v>1064</v>
      </c>
      <c r="D66">
        <v>770</v>
      </c>
      <c r="E66">
        <v>2604</v>
      </c>
      <c r="F66">
        <v>2354472622</v>
      </c>
      <c r="G66">
        <v>2289193013.9458299</v>
      </c>
      <c r="H66">
        <v>5051174.9341666996</v>
      </c>
      <c r="I66">
        <v>3838892.9108319501</v>
      </c>
      <c r="J66">
        <v>8890067.6810266897</v>
      </c>
    </row>
    <row r="67" spans="1:10">
      <c r="A67">
        <v>89</v>
      </c>
      <c r="B67" t="s">
        <v>61</v>
      </c>
      <c r="C67">
        <v>1575</v>
      </c>
      <c r="D67">
        <v>1121</v>
      </c>
      <c r="E67">
        <v>3817</v>
      </c>
      <c r="F67">
        <v>790910096.00000405</v>
      </c>
      <c r="G67">
        <v>734235670</v>
      </c>
      <c r="H67">
        <v>773940.37253489299</v>
      </c>
      <c r="I67">
        <v>828116.19903085299</v>
      </c>
      <c r="J67">
        <v>1602056.5664536899</v>
      </c>
    </row>
    <row r="68" spans="1:10">
      <c r="A68">
        <v>90</v>
      </c>
      <c r="B68" t="s">
        <v>62</v>
      </c>
      <c r="C68">
        <v>2787</v>
      </c>
      <c r="D68">
        <v>2155</v>
      </c>
      <c r="E68">
        <v>7097</v>
      </c>
      <c r="F68">
        <v>1396400673</v>
      </c>
      <c r="G68">
        <v>1330122612.4825001</v>
      </c>
      <c r="H68">
        <v>1457341.43597459</v>
      </c>
      <c r="I68">
        <v>1690516.06390902</v>
      </c>
      <c r="J68">
        <v>3147857.5137708099</v>
      </c>
    </row>
    <row r="69" spans="1:10">
      <c r="A69">
        <v>91</v>
      </c>
      <c r="B69" t="s">
        <v>63</v>
      </c>
      <c r="C69">
        <v>862</v>
      </c>
      <c r="D69">
        <v>720</v>
      </c>
      <c r="E69">
        <v>2302</v>
      </c>
      <c r="F69">
        <v>719799658</v>
      </c>
      <c r="G69">
        <v>702522079.41506505</v>
      </c>
      <c r="H69">
        <v>1049580.3752031899</v>
      </c>
      <c r="I69">
        <v>1091563.59979349</v>
      </c>
      <c r="J69">
        <v>2141143.9743518801</v>
      </c>
    </row>
    <row r="70" spans="1:10">
      <c r="A70">
        <v>92</v>
      </c>
      <c r="B70" t="s">
        <v>64</v>
      </c>
      <c r="C70">
        <v>2217</v>
      </c>
      <c r="D70">
        <v>1418</v>
      </c>
      <c r="E70">
        <v>5053</v>
      </c>
      <c r="F70">
        <v>624190620</v>
      </c>
      <c r="G70">
        <v>591423314</v>
      </c>
      <c r="H70">
        <v>540268.05251327902</v>
      </c>
      <c r="I70">
        <v>659127.02396912803</v>
      </c>
      <c r="J70">
        <v>1199395.0761005799</v>
      </c>
    </row>
    <row r="71" spans="1:10">
      <c r="A71">
        <v>93</v>
      </c>
      <c r="B71" t="s">
        <v>65</v>
      </c>
      <c r="C71">
        <v>552</v>
      </c>
      <c r="D71">
        <v>446</v>
      </c>
      <c r="E71">
        <v>1444</v>
      </c>
      <c r="F71">
        <v>468346439</v>
      </c>
      <c r="G71">
        <v>436934421.49482203</v>
      </c>
      <c r="H71">
        <v>676187.78783941199</v>
      </c>
      <c r="I71">
        <v>662664.02762234199</v>
      </c>
      <c r="J71">
        <v>1338851.83257746</v>
      </c>
    </row>
    <row r="72" spans="1:10">
      <c r="A72">
        <v>94</v>
      </c>
      <c r="B72" t="s">
        <v>66</v>
      </c>
      <c r="C72">
        <v>786</v>
      </c>
      <c r="D72">
        <v>686</v>
      </c>
      <c r="E72">
        <v>2158</v>
      </c>
      <c r="F72">
        <v>541220451</v>
      </c>
      <c r="G72">
        <v>512221652.48748499</v>
      </c>
      <c r="H72">
        <v>535417.36773846298</v>
      </c>
      <c r="I72">
        <v>588959.10133392701</v>
      </c>
      <c r="J72">
        <v>1124376.47543107</v>
      </c>
    </row>
    <row r="73" spans="1:10">
      <c r="A73">
        <v>95</v>
      </c>
      <c r="B73" t="s">
        <v>67</v>
      </c>
      <c r="C73">
        <v>145</v>
      </c>
      <c r="D73">
        <v>108</v>
      </c>
      <c r="E73">
        <v>361</v>
      </c>
      <c r="F73">
        <v>153667000</v>
      </c>
      <c r="G73">
        <v>143770830.60917401</v>
      </c>
      <c r="H73">
        <v>207774.20140695499</v>
      </c>
      <c r="I73">
        <v>220240.65094637801</v>
      </c>
      <c r="J73">
        <v>428014.85175251903</v>
      </c>
    </row>
    <row r="74" spans="1:10">
      <c r="A74">
        <v>96</v>
      </c>
      <c r="B74" t="s">
        <v>68</v>
      </c>
      <c r="C74">
        <v>5742</v>
      </c>
      <c r="D74">
        <v>4048</v>
      </c>
      <c r="E74">
        <v>13838</v>
      </c>
      <c r="F74">
        <v>3015607901</v>
      </c>
      <c r="G74">
        <v>2832875739.54215</v>
      </c>
      <c r="H74">
        <v>3839366.8627129402</v>
      </c>
      <c r="I74">
        <v>4530452.8897558805</v>
      </c>
      <c r="J74">
        <v>8369819.7572267596</v>
      </c>
    </row>
    <row r="75" spans="1:10">
      <c r="A75">
        <v>97</v>
      </c>
      <c r="B75" t="s">
        <v>146</v>
      </c>
      <c r="C75">
        <v>2592</v>
      </c>
      <c r="D75">
        <v>1750</v>
      </c>
      <c r="E75">
        <v>6092</v>
      </c>
      <c r="F75">
        <v>1208946718</v>
      </c>
      <c r="G75">
        <v>1145428320.4591401</v>
      </c>
      <c r="H75">
        <v>1598189.7603412301</v>
      </c>
      <c r="I75">
        <v>1742026.84327928</v>
      </c>
      <c r="J75">
        <v>3340216.6276919101</v>
      </c>
    </row>
    <row r="76" spans="1:10">
      <c r="A76">
        <v>98</v>
      </c>
      <c r="B76" t="s">
        <v>69</v>
      </c>
      <c r="C76">
        <v>267</v>
      </c>
      <c r="D76">
        <v>176</v>
      </c>
      <c r="E76">
        <v>619</v>
      </c>
      <c r="F76">
        <v>164312084</v>
      </c>
      <c r="G76">
        <v>158337084</v>
      </c>
      <c r="H76">
        <v>180054.35715603799</v>
      </c>
      <c r="I76">
        <v>198059.791543781</v>
      </c>
      <c r="J76">
        <v>378114.14975476201</v>
      </c>
    </row>
    <row r="77" spans="1:10">
      <c r="A77">
        <v>99</v>
      </c>
      <c r="B77" t="s">
        <v>147</v>
      </c>
      <c r="C77">
        <v>437</v>
      </c>
      <c r="D77">
        <v>342</v>
      </c>
      <c r="E77">
        <v>1121</v>
      </c>
      <c r="F77">
        <v>360847760</v>
      </c>
      <c r="G77">
        <v>339755120.00526202</v>
      </c>
      <c r="H77">
        <v>420767.911158323</v>
      </c>
      <c r="I77">
        <v>424975.59110891802</v>
      </c>
      <c r="J77">
        <v>845743.49770986999</v>
      </c>
    </row>
    <row r="78" spans="1:10">
      <c r="A78">
        <v>100</v>
      </c>
      <c r="B78" t="s">
        <v>70</v>
      </c>
      <c r="C78">
        <v>739</v>
      </c>
      <c r="D78">
        <v>526</v>
      </c>
      <c r="E78">
        <v>1791</v>
      </c>
      <c r="F78">
        <v>475756232</v>
      </c>
      <c r="G78">
        <v>458537188</v>
      </c>
      <c r="H78">
        <v>496618.92635035497</v>
      </c>
      <c r="I78">
        <v>546280.81946170295</v>
      </c>
      <c r="J78">
        <v>1042899.74434948</v>
      </c>
    </row>
    <row r="79" spans="1:10">
      <c r="A79">
        <v>101</v>
      </c>
      <c r="B79" t="s">
        <v>71</v>
      </c>
      <c r="C79">
        <v>1097</v>
      </c>
      <c r="D79">
        <v>769</v>
      </c>
      <c r="E79">
        <v>2635</v>
      </c>
      <c r="F79">
        <v>752723336</v>
      </c>
      <c r="G79">
        <v>711149471.77916598</v>
      </c>
      <c r="H79">
        <v>897365.80475586595</v>
      </c>
      <c r="I79">
        <v>1022997.02149313</v>
      </c>
      <c r="J79">
        <v>1920362.81990832</v>
      </c>
    </row>
    <row r="80" spans="1:10">
      <c r="A80">
        <v>102</v>
      </c>
      <c r="B80" t="s">
        <v>72</v>
      </c>
      <c r="C80">
        <v>582</v>
      </c>
      <c r="D80">
        <v>376</v>
      </c>
      <c r="E80">
        <v>1334</v>
      </c>
      <c r="F80">
        <v>271675182</v>
      </c>
      <c r="G80">
        <v>261724832.87227499</v>
      </c>
      <c r="H80">
        <v>275406.06481623597</v>
      </c>
      <c r="I80">
        <v>245111.39703577699</v>
      </c>
      <c r="J80">
        <v>520517.46175950702</v>
      </c>
    </row>
    <row r="81" spans="1:10">
      <c r="A81">
        <v>111</v>
      </c>
      <c r="B81" t="s">
        <v>148</v>
      </c>
      <c r="C81">
        <v>1492</v>
      </c>
      <c r="D81">
        <v>1185</v>
      </c>
      <c r="E81">
        <v>3862</v>
      </c>
      <c r="F81">
        <v>1062290000</v>
      </c>
      <c r="G81">
        <v>1021362538.40499</v>
      </c>
      <c r="H81">
        <v>1174339.5353748801</v>
      </c>
      <c r="I81">
        <v>1197826.3253729299</v>
      </c>
      <c r="J81">
        <v>2372165.8651952702</v>
      </c>
    </row>
    <row r="82" spans="1:10">
      <c r="A82">
        <v>112</v>
      </c>
      <c r="B82" t="s">
        <v>73</v>
      </c>
      <c r="C82">
        <v>2206</v>
      </c>
      <c r="D82">
        <v>1726</v>
      </c>
      <c r="E82">
        <v>5658</v>
      </c>
      <c r="F82">
        <v>1840295906</v>
      </c>
      <c r="G82">
        <v>1751229764.2320299</v>
      </c>
      <c r="H82">
        <v>2260865.2589766202</v>
      </c>
      <c r="I82">
        <v>2532169.08544312</v>
      </c>
      <c r="J82">
        <v>4793034.3114290498</v>
      </c>
    </row>
    <row r="83" spans="1:10">
      <c r="A83">
        <v>113</v>
      </c>
      <c r="B83" t="s">
        <v>149</v>
      </c>
      <c r="C83">
        <v>2335</v>
      </c>
      <c r="D83">
        <v>1747</v>
      </c>
      <c r="E83">
        <v>5829</v>
      </c>
      <c r="F83">
        <v>1376075927</v>
      </c>
      <c r="G83">
        <v>1308056088.03139</v>
      </c>
      <c r="H83">
        <v>1517353.2513814501</v>
      </c>
      <c r="I83">
        <v>1744956.2386212901</v>
      </c>
      <c r="J83">
        <v>3262309.4848662601</v>
      </c>
    </row>
    <row r="84" spans="1:10">
      <c r="A84">
        <v>114</v>
      </c>
      <c r="B84" t="s">
        <v>74</v>
      </c>
      <c r="C84">
        <v>733</v>
      </c>
      <c r="D84">
        <v>563</v>
      </c>
      <c r="E84">
        <v>1859</v>
      </c>
      <c r="F84">
        <v>334549372</v>
      </c>
      <c r="G84">
        <v>324100006.05658197</v>
      </c>
      <c r="H84">
        <v>273346.22611254401</v>
      </c>
      <c r="I84">
        <v>338949.320243656</v>
      </c>
      <c r="J84">
        <v>612295.54543972004</v>
      </c>
    </row>
    <row r="85" spans="1:10">
      <c r="A85">
        <v>115</v>
      </c>
      <c r="B85" t="s">
        <v>75</v>
      </c>
      <c r="C85">
        <v>3178</v>
      </c>
      <c r="D85">
        <v>2403</v>
      </c>
      <c r="E85">
        <v>7984</v>
      </c>
      <c r="F85">
        <v>2541473555</v>
      </c>
      <c r="G85">
        <v>2397636389.8411498</v>
      </c>
      <c r="H85">
        <v>3241907.9461893002</v>
      </c>
      <c r="I85">
        <v>3857870.4593243701</v>
      </c>
      <c r="J85">
        <v>7099778.3933314597</v>
      </c>
    </row>
    <row r="86" spans="1:10">
      <c r="A86">
        <v>116</v>
      </c>
      <c r="B86" t="s">
        <v>150</v>
      </c>
      <c r="C86">
        <v>1092</v>
      </c>
      <c r="D86">
        <v>793</v>
      </c>
      <c r="E86">
        <v>2678</v>
      </c>
      <c r="F86">
        <v>1103985059</v>
      </c>
      <c r="G86">
        <v>1059022055.5050499</v>
      </c>
      <c r="H86">
        <v>1853298.95034318</v>
      </c>
      <c r="I86">
        <v>2094227.8362799999</v>
      </c>
      <c r="J86">
        <v>3947526.72940832</v>
      </c>
    </row>
    <row r="87" spans="1:10">
      <c r="A87">
        <v>117</v>
      </c>
      <c r="B87" t="s">
        <v>76</v>
      </c>
      <c r="C87">
        <v>3866</v>
      </c>
      <c r="D87">
        <v>2591</v>
      </c>
      <c r="E87">
        <v>9048</v>
      </c>
      <c r="F87">
        <v>2552313709</v>
      </c>
      <c r="G87">
        <v>2456734122.9570699</v>
      </c>
      <c r="H87">
        <v>3338936.3152220799</v>
      </c>
      <c r="I87">
        <v>3739608.6806333</v>
      </c>
      <c r="J87">
        <v>7078544.9637029096</v>
      </c>
    </row>
    <row r="88" spans="1:10">
      <c r="A88">
        <v>118</v>
      </c>
      <c r="B88" t="s">
        <v>151</v>
      </c>
      <c r="C88">
        <v>4214</v>
      </c>
      <c r="D88">
        <v>2642</v>
      </c>
      <c r="E88">
        <v>9498</v>
      </c>
      <c r="F88">
        <v>2006125439</v>
      </c>
      <c r="G88">
        <v>1905770002.0467501</v>
      </c>
      <c r="H88">
        <v>2304502.08358989</v>
      </c>
      <c r="I88">
        <v>2788447.5331902802</v>
      </c>
      <c r="J88">
        <v>5092949.6107900701</v>
      </c>
    </row>
    <row r="89" spans="1:10">
      <c r="A89">
        <v>119</v>
      </c>
      <c r="B89" t="s">
        <v>152</v>
      </c>
      <c r="C89">
        <v>418</v>
      </c>
      <c r="D89">
        <v>346</v>
      </c>
      <c r="E89">
        <v>1110</v>
      </c>
      <c r="F89">
        <v>397877133.00000399</v>
      </c>
      <c r="G89">
        <v>380807057.16073799</v>
      </c>
      <c r="H89">
        <v>564731.57166594197</v>
      </c>
      <c r="I89">
        <v>638146.67757314397</v>
      </c>
      <c r="J89">
        <v>1202878.2512073501</v>
      </c>
    </row>
    <row r="90" spans="1:10">
      <c r="A90">
        <v>120</v>
      </c>
      <c r="B90" t="s">
        <v>77</v>
      </c>
      <c r="C90">
        <v>3223</v>
      </c>
      <c r="D90">
        <v>2168</v>
      </c>
      <c r="E90">
        <v>7559</v>
      </c>
      <c r="F90">
        <v>1576512937</v>
      </c>
      <c r="G90">
        <v>1505288325.85291</v>
      </c>
      <c r="H90">
        <v>1731469.7610897401</v>
      </c>
      <c r="I90">
        <v>2112393.1193605498</v>
      </c>
      <c r="J90">
        <v>3843862.8941470799</v>
      </c>
    </row>
    <row r="91" spans="1:10">
      <c r="A91">
        <v>121</v>
      </c>
      <c r="B91" t="s">
        <v>78</v>
      </c>
      <c r="C91">
        <v>8222</v>
      </c>
      <c r="D91">
        <v>5282</v>
      </c>
      <c r="E91">
        <v>18786</v>
      </c>
      <c r="F91">
        <v>4033677742</v>
      </c>
      <c r="G91">
        <v>3873224492.8607502</v>
      </c>
      <c r="H91">
        <v>4700088.3328413796</v>
      </c>
      <c r="I91">
        <v>5593105.1356314402</v>
      </c>
      <c r="J91">
        <v>10293193.487738101</v>
      </c>
    </row>
    <row r="92" spans="1:10">
      <c r="A92">
        <v>131</v>
      </c>
      <c r="B92" t="s">
        <v>79</v>
      </c>
      <c r="C92">
        <v>5922</v>
      </c>
      <c r="D92">
        <v>3840</v>
      </c>
      <c r="E92">
        <v>13602</v>
      </c>
      <c r="F92">
        <v>3814871942</v>
      </c>
      <c r="G92">
        <v>3538247101.9654498</v>
      </c>
      <c r="H92">
        <v>4851365.1378071196</v>
      </c>
      <c r="I92">
        <v>4851365.1378071196</v>
      </c>
      <c r="J92">
        <v>9702730.27561423</v>
      </c>
    </row>
    <row r="93" spans="1:10">
      <c r="A93">
        <v>135</v>
      </c>
      <c r="B93" t="s">
        <v>81</v>
      </c>
      <c r="C93">
        <v>2699</v>
      </c>
      <c r="D93">
        <v>1664</v>
      </c>
      <c r="E93">
        <v>6027</v>
      </c>
      <c r="F93">
        <v>7495871631</v>
      </c>
      <c r="G93">
        <v>6958340736.80797</v>
      </c>
      <c r="H93">
        <v>15676648.8542853</v>
      </c>
      <c r="I93">
        <v>11287187.190579601</v>
      </c>
      <c r="J93">
        <v>26963836.010408901</v>
      </c>
    </row>
    <row r="94" spans="1:10">
      <c r="A94">
        <v>136</v>
      </c>
      <c r="B94" t="s">
        <v>82</v>
      </c>
      <c r="C94">
        <v>2125</v>
      </c>
      <c r="D94">
        <v>1705</v>
      </c>
      <c r="E94">
        <v>5535</v>
      </c>
      <c r="F94">
        <v>2387186408</v>
      </c>
      <c r="G94">
        <v>2256407015.0508699</v>
      </c>
      <c r="H94">
        <v>3747144.27265386</v>
      </c>
      <c r="I94">
        <v>3971972.9122415301</v>
      </c>
      <c r="J94">
        <v>7719117.1822283501</v>
      </c>
    </row>
    <row r="95" spans="1:10">
      <c r="A95">
        <v>137</v>
      </c>
      <c r="B95" t="s">
        <v>83</v>
      </c>
      <c r="C95">
        <v>1683</v>
      </c>
      <c r="D95">
        <v>1136</v>
      </c>
      <c r="E95">
        <v>3955</v>
      </c>
      <c r="F95">
        <v>2596581470</v>
      </c>
      <c r="G95">
        <v>2417528314.8682399</v>
      </c>
      <c r="H95">
        <v>4391589.0122434497</v>
      </c>
      <c r="I95">
        <v>3864598.3184089698</v>
      </c>
      <c r="J95">
        <v>8256187.3603821397</v>
      </c>
    </row>
    <row r="96" spans="1:10">
      <c r="A96">
        <v>138</v>
      </c>
      <c r="B96" t="s">
        <v>84</v>
      </c>
      <c r="C96">
        <v>4328</v>
      </c>
      <c r="D96">
        <v>3123</v>
      </c>
      <c r="E96">
        <v>10574</v>
      </c>
      <c r="F96">
        <v>3360439392</v>
      </c>
      <c r="G96">
        <v>3116558000.24891</v>
      </c>
      <c r="H96">
        <v>4243796.6516939597</v>
      </c>
      <c r="I96">
        <v>4286234.6091286596</v>
      </c>
      <c r="J96">
        <v>8530031.2907102108</v>
      </c>
    </row>
    <row r="97" spans="1:10">
      <c r="A97">
        <v>139</v>
      </c>
      <c r="B97" t="s">
        <v>153</v>
      </c>
      <c r="C97">
        <v>1771</v>
      </c>
      <c r="D97">
        <v>1194</v>
      </c>
      <c r="E97">
        <v>4159</v>
      </c>
      <c r="F97">
        <v>15295695541</v>
      </c>
      <c r="G97">
        <v>13638270173.3435</v>
      </c>
      <c r="H97">
        <v>37624915.310220003</v>
      </c>
      <c r="I97">
        <v>27466187.910705701</v>
      </c>
      <c r="J97">
        <v>65091104.284510203</v>
      </c>
    </row>
    <row r="98" spans="1:10">
      <c r="A98">
        <v>141</v>
      </c>
      <c r="B98" t="s">
        <v>85</v>
      </c>
      <c r="C98">
        <v>6080</v>
      </c>
      <c r="D98">
        <v>3712</v>
      </c>
      <c r="E98">
        <v>13504</v>
      </c>
      <c r="F98">
        <v>6837759900</v>
      </c>
      <c r="G98">
        <v>6309287913.1688404</v>
      </c>
      <c r="H98">
        <v>10932641.213114399</v>
      </c>
      <c r="I98">
        <v>9292745.0562677905</v>
      </c>
      <c r="J98">
        <v>20225386.245461099</v>
      </c>
    </row>
    <row r="99" spans="1:10">
      <c r="A99">
        <v>151</v>
      </c>
      <c r="B99" t="s">
        <v>86</v>
      </c>
      <c r="C99">
        <v>1707</v>
      </c>
      <c r="D99">
        <v>1242</v>
      </c>
      <c r="E99">
        <v>4191</v>
      </c>
      <c r="F99">
        <v>7977733282</v>
      </c>
      <c r="G99">
        <v>7039441875.3401299</v>
      </c>
      <c r="H99">
        <v>17384216.441392299</v>
      </c>
      <c r="I99">
        <v>13733531.0343439</v>
      </c>
      <c r="J99">
        <v>31117747.504891999</v>
      </c>
    </row>
    <row r="100" spans="1:10">
      <c r="A100">
        <v>152</v>
      </c>
      <c r="B100" t="s">
        <v>87</v>
      </c>
      <c r="C100">
        <v>1904</v>
      </c>
      <c r="D100">
        <v>1443</v>
      </c>
      <c r="E100">
        <v>4790</v>
      </c>
      <c r="F100">
        <v>8341530453</v>
      </c>
      <c r="G100">
        <v>8400240336.60882</v>
      </c>
      <c r="H100">
        <v>20560627.351773299</v>
      </c>
      <c r="I100">
        <v>16037289.2097506</v>
      </c>
      <c r="J100">
        <v>36597916.639810503</v>
      </c>
    </row>
    <row r="101" spans="1:10">
      <c r="A101">
        <v>153</v>
      </c>
      <c r="B101" t="s">
        <v>88</v>
      </c>
      <c r="C101">
        <v>2771</v>
      </c>
      <c r="D101">
        <v>2003</v>
      </c>
      <c r="E101">
        <v>6777</v>
      </c>
      <c r="F101">
        <v>2581711090</v>
      </c>
      <c r="G101">
        <v>2417702575.6166301</v>
      </c>
      <c r="H101">
        <v>4040844.8169289599</v>
      </c>
      <c r="I101">
        <v>4808605.3507293398</v>
      </c>
      <c r="J101">
        <v>8849450.1565621495</v>
      </c>
    </row>
    <row r="102" spans="1:10">
      <c r="A102">
        <v>154</v>
      </c>
      <c r="B102" t="s">
        <v>155</v>
      </c>
      <c r="C102">
        <v>4649</v>
      </c>
      <c r="D102">
        <v>3072</v>
      </c>
      <c r="E102">
        <v>10793</v>
      </c>
      <c r="F102">
        <v>33174492354</v>
      </c>
      <c r="G102">
        <v>26907827695.727299</v>
      </c>
      <c r="H102">
        <v>70856036.046600997</v>
      </c>
      <c r="I102">
        <v>54559147.832227901</v>
      </c>
      <c r="J102">
        <v>125415183.62985601</v>
      </c>
    </row>
    <row r="103" spans="1:10">
      <c r="A103">
        <v>155</v>
      </c>
      <c r="B103" t="s">
        <v>156</v>
      </c>
      <c r="C103">
        <v>3543</v>
      </c>
      <c r="D103">
        <v>2535</v>
      </c>
      <c r="E103">
        <v>8613</v>
      </c>
      <c r="F103">
        <v>4043129463</v>
      </c>
      <c r="G103">
        <v>3787991223.5620298</v>
      </c>
      <c r="H103">
        <v>6041792.5087200096</v>
      </c>
      <c r="I103">
        <v>5739702.8870933801</v>
      </c>
      <c r="J103">
        <v>11781495.3896682</v>
      </c>
    </row>
    <row r="104" spans="1:10">
      <c r="A104">
        <v>156</v>
      </c>
      <c r="B104" t="s">
        <v>89</v>
      </c>
      <c r="C104">
        <v>4516</v>
      </c>
      <c r="D104">
        <v>3117</v>
      </c>
      <c r="E104">
        <v>10750</v>
      </c>
      <c r="F104">
        <v>13491016447</v>
      </c>
      <c r="G104">
        <v>12845995453.318399</v>
      </c>
      <c r="H104">
        <v>30238612.792805299</v>
      </c>
      <c r="I104">
        <v>25400434.3082431</v>
      </c>
      <c r="J104">
        <v>55639047.147527598</v>
      </c>
    </row>
    <row r="105" spans="1:10">
      <c r="A105">
        <v>157</v>
      </c>
      <c r="B105" t="s">
        <v>90</v>
      </c>
      <c r="C105">
        <v>1483</v>
      </c>
      <c r="D105">
        <v>1028</v>
      </c>
      <c r="E105">
        <v>3539</v>
      </c>
      <c r="F105">
        <v>712040885</v>
      </c>
      <c r="G105">
        <v>671466171.93367302</v>
      </c>
      <c r="H105">
        <v>740738.58937777497</v>
      </c>
      <c r="I105">
        <v>881478.92235311796</v>
      </c>
      <c r="J105">
        <v>1622217.5173140101</v>
      </c>
    </row>
    <row r="106" spans="1:10">
      <c r="A106">
        <v>158</v>
      </c>
      <c r="B106" t="s">
        <v>157</v>
      </c>
      <c r="C106">
        <v>4894</v>
      </c>
      <c r="D106">
        <v>3299</v>
      </c>
      <c r="E106">
        <v>11492</v>
      </c>
      <c r="F106">
        <v>107243204975</v>
      </c>
      <c r="G106">
        <v>6776232365.90205</v>
      </c>
      <c r="H106">
        <v>12975013.239265401</v>
      </c>
      <c r="I106">
        <v>11418011.5971836</v>
      </c>
      <c r="J106">
        <v>24393024.793106899</v>
      </c>
    </row>
    <row r="107" spans="1:10">
      <c r="A107">
        <v>159</v>
      </c>
      <c r="B107" t="s">
        <v>91</v>
      </c>
      <c r="C107">
        <v>1941</v>
      </c>
      <c r="D107">
        <v>1452</v>
      </c>
      <c r="E107">
        <v>4845</v>
      </c>
      <c r="F107">
        <v>3313140901</v>
      </c>
      <c r="G107">
        <v>3133803498.42272</v>
      </c>
      <c r="H107">
        <v>6284479.7284156503</v>
      </c>
      <c r="I107">
        <v>5467497.3847447401</v>
      </c>
      <c r="J107">
        <v>11751977.157646099</v>
      </c>
    </row>
    <row r="108" spans="1:10">
      <c r="A108">
        <v>160</v>
      </c>
      <c r="B108" t="s">
        <v>92</v>
      </c>
      <c r="C108">
        <v>1531</v>
      </c>
      <c r="D108">
        <v>1184</v>
      </c>
      <c r="E108">
        <v>3899</v>
      </c>
      <c r="F108">
        <v>8773919409</v>
      </c>
      <c r="G108">
        <v>8298461241.8146896</v>
      </c>
      <c r="H108">
        <v>21250745.408645801</v>
      </c>
      <c r="I108">
        <v>18063133.539975401</v>
      </c>
      <c r="J108">
        <v>39313879.108222902</v>
      </c>
    </row>
    <row r="109" spans="1:10">
      <c r="A109">
        <v>161</v>
      </c>
      <c r="B109" t="s">
        <v>93</v>
      </c>
      <c r="C109">
        <v>4428</v>
      </c>
      <c r="D109">
        <v>2686</v>
      </c>
      <c r="E109">
        <v>9800</v>
      </c>
      <c r="F109">
        <v>17779932108</v>
      </c>
      <c r="G109">
        <v>16660041160.9956</v>
      </c>
      <c r="H109">
        <v>41322505.149511598</v>
      </c>
      <c r="I109">
        <v>35124129.267820202</v>
      </c>
      <c r="J109">
        <v>76446634.358932897</v>
      </c>
    </row>
    <row r="110" spans="1:10">
      <c r="A110">
        <v>172</v>
      </c>
      <c r="B110" t="s">
        <v>94</v>
      </c>
      <c r="C110">
        <v>1971</v>
      </c>
      <c r="D110">
        <v>1524</v>
      </c>
      <c r="E110">
        <v>5019</v>
      </c>
      <c r="F110">
        <v>1324791275</v>
      </c>
      <c r="G110">
        <v>1263189322.6315801</v>
      </c>
      <c r="H110">
        <v>1477743.3377942999</v>
      </c>
      <c r="I110">
        <v>1581185.3636437601</v>
      </c>
      <c r="J110">
        <v>3058928.7054514801</v>
      </c>
    </row>
    <row r="111" spans="1:10">
      <c r="A111">
        <v>173</v>
      </c>
      <c r="B111" t="s">
        <v>95</v>
      </c>
      <c r="C111">
        <v>1136</v>
      </c>
      <c r="D111">
        <v>881</v>
      </c>
      <c r="E111">
        <v>2898</v>
      </c>
      <c r="F111">
        <v>692113354</v>
      </c>
      <c r="G111">
        <v>665728376.82226396</v>
      </c>
      <c r="H111">
        <v>711491.42594737501</v>
      </c>
      <c r="I111">
        <v>825330.053511112</v>
      </c>
      <c r="J111">
        <v>1536821.4819681901</v>
      </c>
    </row>
    <row r="112" spans="1:10">
      <c r="A112">
        <v>176</v>
      </c>
      <c r="B112" t="s">
        <v>96</v>
      </c>
      <c r="C112">
        <v>1574</v>
      </c>
      <c r="D112">
        <v>1347</v>
      </c>
      <c r="E112">
        <v>4268</v>
      </c>
      <c r="F112">
        <v>1241850917</v>
      </c>
      <c r="G112">
        <v>1192096322.0453899</v>
      </c>
      <c r="H112">
        <v>1560209.8350405099</v>
      </c>
      <c r="I112">
        <v>1685026.6308908099</v>
      </c>
      <c r="J112">
        <v>3245236.4782862598</v>
      </c>
    </row>
    <row r="113" spans="1:10">
      <c r="A113">
        <v>177</v>
      </c>
      <c r="B113" t="s">
        <v>158</v>
      </c>
      <c r="C113">
        <v>3929</v>
      </c>
      <c r="D113">
        <v>2695</v>
      </c>
      <c r="E113">
        <v>9319</v>
      </c>
      <c r="F113">
        <v>3045453156</v>
      </c>
      <c r="G113">
        <v>2831545170.28548</v>
      </c>
      <c r="H113">
        <v>3940049.1225411799</v>
      </c>
      <c r="I113">
        <v>4334054.0289590601</v>
      </c>
      <c r="J113">
        <v>8274103.1080219401</v>
      </c>
    </row>
    <row r="114" spans="1:10">
      <c r="A114">
        <v>178</v>
      </c>
      <c r="B114" t="s">
        <v>97</v>
      </c>
      <c r="C114">
        <v>1214</v>
      </c>
      <c r="D114">
        <v>1105</v>
      </c>
      <c r="E114">
        <v>3424</v>
      </c>
      <c r="F114">
        <v>1234412602</v>
      </c>
      <c r="G114">
        <v>1179535916.3144701</v>
      </c>
      <c r="H114">
        <v>1540098.00716036</v>
      </c>
      <c r="I114">
        <v>1740310.75510242</v>
      </c>
      <c r="J114">
        <v>3280408.7709220601</v>
      </c>
    </row>
    <row r="115" spans="1:10">
      <c r="A115">
        <v>180</v>
      </c>
      <c r="B115" t="s">
        <v>98</v>
      </c>
      <c r="C115">
        <v>975</v>
      </c>
      <c r="D115">
        <v>825</v>
      </c>
      <c r="E115">
        <v>2625</v>
      </c>
      <c r="F115">
        <v>983051531</v>
      </c>
      <c r="G115">
        <v>920211240.41075599</v>
      </c>
      <c r="H115">
        <v>1332463.8049824201</v>
      </c>
      <c r="I115">
        <v>1412411.6344134801</v>
      </c>
      <c r="J115">
        <v>2744875.4498538901</v>
      </c>
    </row>
    <row r="116" spans="1:10">
      <c r="A116">
        <v>181</v>
      </c>
      <c r="B116" t="s">
        <v>99</v>
      </c>
      <c r="C116">
        <v>657</v>
      </c>
      <c r="D116">
        <v>473</v>
      </c>
      <c r="E116">
        <v>1603</v>
      </c>
      <c r="F116">
        <v>358532675</v>
      </c>
      <c r="G116">
        <v>345416583.79014897</v>
      </c>
      <c r="H116">
        <v>355537.51962163998</v>
      </c>
      <c r="I116">
        <v>462198.77613267303</v>
      </c>
      <c r="J116">
        <v>817736.296402573</v>
      </c>
    </row>
    <row r="117" spans="1:10">
      <c r="A117">
        <v>182</v>
      </c>
      <c r="B117" t="s">
        <v>100</v>
      </c>
      <c r="C117">
        <v>303</v>
      </c>
      <c r="D117">
        <v>239</v>
      </c>
      <c r="E117">
        <v>781</v>
      </c>
      <c r="F117">
        <v>200345535</v>
      </c>
      <c r="G117">
        <v>191501000</v>
      </c>
      <c r="H117">
        <v>185853.87796306601</v>
      </c>
      <c r="I117">
        <v>236034.42390942501</v>
      </c>
      <c r="J117">
        <v>421888.29949665</v>
      </c>
    </row>
    <row r="118" spans="1:10">
      <c r="A118">
        <v>191</v>
      </c>
      <c r="B118" t="s">
        <v>159</v>
      </c>
      <c r="C118">
        <v>9591</v>
      </c>
      <c r="D118">
        <v>5540</v>
      </c>
      <c r="E118">
        <v>20671</v>
      </c>
      <c r="F118">
        <v>5339727788</v>
      </c>
      <c r="G118">
        <v>4972334307.4468803</v>
      </c>
      <c r="H118">
        <v>7040463.81605196</v>
      </c>
      <c r="I118">
        <v>6970059.17557937</v>
      </c>
      <c r="J118">
        <v>14010523.0246132</v>
      </c>
    </row>
    <row r="119" spans="1:10">
      <c r="A119">
        <v>192</v>
      </c>
      <c r="B119" t="s">
        <v>101</v>
      </c>
      <c r="C119">
        <v>2806</v>
      </c>
      <c r="D119">
        <v>1950</v>
      </c>
      <c r="E119">
        <v>6706</v>
      </c>
      <c r="F119">
        <v>2923777933</v>
      </c>
      <c r="G119">
        <v>2766237208.8955798</v>
      </c>
      <c r="H119">
        <v>4528142.8211657396</v>
      </c>
      <c r="I119">
        <v>4437579.9751490299</v>
      </c>
      <c r="J119">
        <v>8965722.8098585606</v>
      </c>
    </row>
    <row r="120" spans="1:10">
      <c r="A120">
        <v>193</v>
      </c>
      <c r="B120" t="s">
        <v>160</v>
      </c>
      <c r="C120">
        <v>2740</v>
      </c>
      <c r="D120">
        <v>1933</v>
      </c>
      <c r="E120">
        <v>6606</v>
      </c>
      <c r="F120">
        <v>2356272089</v>
      </c>
      <c r="G120">
        <v>2201112573.0239902</v>
      </c>
      <c r="H120">
        <v>3347406.6545015699</v>
      </c>
      <c r="I120">
        <v>3447828.8588427999</v>
      </c>
      <c r="J120">
        <v>6795235.5013212804</v>
      </c>
    </row>
    <row r="121" spans="1:10">
      <c r="A121">
        <v>194</v>
      </c>
      <c r="B121" t="s">
        <v>102</v>
      </c>
      <c r="C121">
        <v>1630</v>
      </c>
      <c r="D121">
        <v>1216</v>
      </c>
      <c r="E121">
        <v>4062</v>
      </c>
      <c r="F121">
        <v>1559785000</v>
      </c>
      <c r="G121">
        <v>1466999373.3132401</v>
      </c>
      <c r="H121">
        <v>2370948.6000828901</v>
      </c>
      <c r="I121">
        <v>2228691.6764655602</v>
      </c>
      <c r="J121">
        <v>4599640.2894049697</v>
      </c>
    </row>
    <row r="122" spans="1:10">
      <c r="A122">
        <v>195</v>
      </c>
      <c r="B122" t="s">
        <v>103</v>
      </c>
      <c r="C122">
        <v>3168</v>
      </c>
      <c r="D122">
        <v>2357</v>
      </c>
      <c r="E122">
        <v>7882</v>
      </c>
      <c r="F122">
        <v>5718546026</v>
      </c>
      <c r="G122">
        <v>5361112041.6433802</v>
      </c>
      <c r="H122">
        <v>10657286.0196336</v>
      </c>
      <c r="I122">
        <v>9271838.8310787305</v>
      </c>
      <c r="J122">
        <v>19929124.8791309</v>
      </c>
    </row>
    <row r="123" spans="1:10">
      <c r="A123">
        <v>196</v>
      </c>
      <c r="B123" t="s">
        <v>161</v>
      </c>
      <c r="C123">
        <v>1066</v>
      </c>
      <c r="D123">
        <v>919</v>
      </c>
      <c r="E123">
        <v>2904</v>
      </c>
      <c r="F123">
        <v>861514012</v>
      </c>
      <c r="G123">
        <v>806269172</v>
      </c>
      <c r="H123">
        <v>961870.38543498504</v>
      </c>
      <c r="I123">
        <v>1067676.12868747</v>
      </c>
      <c r="J123">
        <v>2029546.51264905</v>
      </c>
    </row>
    <row r="124" spans="1:10">
      <c r="A124">
        <v>197</v>
      </c>
      <c r="B124" t="s">
        <v>104</v>
      </c>
      <c r="C124">
        <v>1681</v>
      </c>
      <c r="D124">
        <v>1091</v>
      </c>
      <c r="E124">
        <v>3863</v>
      </c>
      <c r="F124">
        <v>1118525493</v>
      </c>
      <c r="G124">
        <v>1052160096</v>
      </c>
      <c r="H124">
        <v>1389988.31707186</v>
      </c>
      <c r="I124">
        <v>1376088.43741001</v>
      </c>
      <c r="J124">
        <v>2766076.7673534602</v>
      </c>
    </row>
    <row r="125" spans="1:10">
      <c r="A125">
        <v>198</v>
      </c>
      <c r="B125" t="s">
        <v>105</v>
      </c>
      <c r="C125">
        <v>12134</v>
      </c>
      <c r="D125">
        <v>7525</v>
      </c>
      <c r="E125">
        <v>27184</v>
      </c>
      <c r="F125">
        <v>7425141824</v>
      </c>
      <c r="G125">
        <v>7038721712.8975601</v>
      </c>
      <c r="H125">
        <v>9162785.0557513293</v>
      </c>
      <c r="I125">
        <v>9804179.9904600903</v>
      </c>
      <c r="J125">
        <v>18966965.002158701</v>
      </c>
    </row>
    <row r="126" spans="1:10">
      <c r="A126">
        <v>199</v>
      </c>
      <c r="B126" t="s">
        <v>106</v>
      </c>
      <c r="C126">
        <v>5853</v>
      </c>
      <c r="D126">
        <v>4338</v>
      </c>
      <c r="E126">
        <v>14529</v>
      </c>
      <c r="F126">
        <v>3667929872</v>
      </c>
      <c r="G126">
        <v>3506930555.6220698</v>
      </c>
      <c r="H126">
        <v>4818887.2187367203</v>
      </c>
      <c r="I126">
        <v>4963453.8499656897</v>
      </c>
      <c r="J126">
        <v>9782341.0435889307</v>
      </c>
    </row>
    <row r="127" spans="1:10">
      <c r="A127">
        <v>200</v>
      </c>
      <c r="B127" t="s">
        <v>162</v>
      </c>
      <c r="C127">
        <v>2466</v>
      </c>
      <c r="D127">
        <v>1787</v>
      </c>
      <c r="E127">
        <v>6040</v>
      </c>
      <c r="F127">
        <v>1760123175</v>
      </c>
      <c r="G127">
        <v>1677234563.01478</v>
      </c>
      <c r="H127">
        <v>2544313.4455890199</v>
      </c>
      <c r="I127">
        <v>2493427.1714795302</v>
      </c>
      <c r="J127">
        <v>5037740.61211228</v>
      </c>
    </row>
    <row r="128" spans="1:10">
      <c r="A128">
        <v>211</v>
      </c>
      <c r="B128" t="s">
        <v>107</v>
      </c>
      <c r="C128">
        <v>217</v>
      </c>
      <c r="D128">
        <v>171</v>
      </c>
      <c r="E128">
        <v>559</v>
      </c>
      <c r="F128">
        <v>129809583</v>
      </c>
      <c r="G128">
        <v>125066583</v>
      </c>
      <c r="H128">
        <v>109269.628695726</v>
      </c>
      <c r="I128">
        <v>124567.376317799</v>
      </c>
      <c r="J128">
        <v>233837.00430655401</v>
      </c>
    </row>
    <row r="129" spans="1:10">
      <c r="A129">
        <v>213</v>
      </c>
      <c r="B129" t="s">
        <v>163</v>
      </c>
      <c r="C129">
        <v>640</v>
      </c>
      <c r="D129">
        <v>492</v>
      </c>
      <c r="E129">
        <v>1624</v>
      </c>
      <c r="F129">
        <v>835891000</v>
      </c>
      <c r="G129">
        <v>803469257.00447202</v>
      </c>
      <c r="H129">
        <v>1305322.6422798</v>
      </c>
      <c r="I129">
        <v>1161737.1526983301</v>
      </c>
      <c r="J129">
        <v>2467059.8101072898</v>
      </c>
    </row>
    <row r="130" spans="1:10">
      <c r="A130">
        <v>214</v>
      </c>
      <c r="B130" t="s">
        <v>164</v>
      </c>
      <c r="C130">
        <v>283</v>
      </c>
      <c r="D130">
        <v>253</v>
      </c>
      <c r="E130">
        <v>789</v>
      </c>
      <c r="F130">
        <v>199223150</v>
      </c>
      <c r="G130">
        <v>195314525</v>
      </c>
      <c r="H130">
        <v>164716.162620663</v>
      </c>
      <c r="I130">
        <v>196012.23441678201</v>
      </c>
      <c r="J130">
        <v>360728.39670181199</v>
      </c>
    </row>
    <row r="131" spans="1:10">
      <c r="A131">
        <v>215</v>
      </c>
      <c r="B131" t="s">
        <v>165</v>
      </c>
      <c r="C131">
        <v>182</v>
      </c>
      <c r="D131">
        <v>206</v>
      </c>
      <c r="E131">
        <v>594</v>
      </c>
      <c r="F131">
        <v>350329000</v>
      </c>
      <c r="G131">
        <v>339641000</v>
      </c>
      <c r="H131">
        <v>645091.54572483897</v>
      </c>
      <c r="I131">
        <v>735404.36443662597</v>
      </c>
      <c r="J131">
        <v>1380495.9110088299</v>
      </c>
    </row>
    <row r="132" spans="1:10">
      <c r="A132">
        <v>216</v>
      </c>
      <c r="B132" t="s">
        <v>108</v>
      </c>
      <c r="C132">
        <v>433</v>
      </c>
      <c r="D132">
        <v>409</v>
      </c>
      <c r="E132">
        <v>1251</v>
      </c>
      <c r="F132">
        <v>470974645</v>
      </c>
      <c r="G132">
        <v>459196049</v>
      </c>
      <c r="H132">
        <v>627209.02793955803</v>
      </c>
      <c r="I132">
        <v>545671.85468715394</v>
      </c>
      <c r="J132">
        <v>1172880.88134211</v>
      </c>
    </row>
    <row r="133" spans="1:10">
      <c r="A133">
        <v>218</v>
      </c>
      <c r="B133" t="s">
        <v>110</v>
      </c>
      <c r="C133">
        <v>243</v>
      </c>
      <c r="D133">
        <v>225</v>
      </c>
      <c r="E133">
        <v>693</v>
      </c>
      <c r="F133">
        <v>215719332</v>
      </c>
      <c r="G133">
        <v>209919757.58623701</v>
      </c>
      <c r="H133">
        <v>256148.213889718</v>
      </c>
      <c r="I133">
        <v>304816.37432598998</v>
      </c>
      <c r="J133">
        <v>560964.59119629802</v>
      </c>
    </row>
    <row r="134" spans="1:10">
      <c r="A134">
        <v>219</v>
      </c>
      <c r="B134" t="s">
        <v>111</v>
      </c>
      <c r="C134">
        <v>1052</v>
      </c>
      <c r="D134">
        <v>921</v>
      </c>
      <c r="E134">
        <v>2894</v>
      </c>
      <c r="F134">
        <v>815746134</v>
      </c>
      <c r="G134">
        <v>773687838.60957301</v>
      </c>
      <c r="H134">
        <v>925163.03802862705</v>
      </c>
      <c r="I134">
        <v>1091692.38766235</v>
      </c>
      <c r="J134">
        <v>2016855.4211522299</v>
      </c>
    </row>
    <row r="135" spans="1:10">
      <c r="A135">
        <v>220</v>
      </c>
      <c r="B135" t="s">
        <v>112</v>
      </c>
      <c r="C135">
        <v>357</v>
      </c>
      <c r="D135">
        <v>273</v>
      </c>
      <c r="E135">
        <v>903</v>
      </c>
      <c r="F135">
        <v>188093422</v>
      </c>
      <c r="G135">
        <v>178607422</v>
      </c>
      <c r="H135">
        <v>162977.52716153799</v>
      </c>
      <c r="I135">
        <v>185794.38054180099</v>
      </c>
      <c r="J135">
        <v>348771.907670855</v>
      </c>
    </row>
    <row r="136" spans="1:10">
      <c r="A136">
        <v>221</v>
      </c>
      <c r="B136" t="s">
        <v>113</v>
      </c>
      <c r="C136">
        <v>905</v>
      </c>
      <c r="D136">
        <v>805</v>
      </c>
      <c r="E136">
        <v>2515</v>
      </c>
      <c r="F136">
        <v>1153368150</v>
      </c>
      <c r="G136">
        <v>1092496380.7723</v>
      </c>
      <c r="H136">
        <v>1732970.06757423</v>
      </c>
      <c r="I136">
        <v>1698310.67278945</v>
      </c>
      <c r="J136">
        <v>3431280.7291120202</v>
      </c>
    </row>
    <row r="137" spans="1:10">
      <c r="A137">
        <v>223</v>
      </c>
      <c r="B137" t="s">
        <v>114</v>
      </c>
      <c r="C137">
        <v>1601</v>
      </c>
      <c r="D137">
        <v>1369</v>
      </c>
      <c r="E137">
        <v>4339</v>
      </c>
      <c r="F137">
        <v>1763046553</v>
      </c>
      <c r="G137">
        <v>1473620576.0392001</v>
      </c>
      <c r="H137">
        <v>2215135.9946800401</v>
      </c>
      <c r="I137">
        <v>2370195.5123912101</v>
      </c>
      <c r="J137">
        <v>4585331.4892350398</v>
      </c>
    </row>
    <row r="138" spans="1:10">
      <c r="A138">
        <v>224</v>
      </c>
      <c r="B138" t="s">
        <v>115</v>
      </c>
      <c r="C138">
        <v>1076</v>
      </c>
      <c r="D138">
        <v>877</v>
      </c>
      <c r="E138">
        <v>2830</v>
      </c>
      <c r="F138">
        <v>520342000</v>
      </c>
      <c r="G138">
        <v>502022880.296377</v>
      </c>
      <c r="H138">
        <v>466245.87672515202</v>
      </c>
      <c r="I138">
        <v>545507.673969656</v>
      </c>
      <c r="J138">
        <v>1011753.54402458</v>
      </c>
    </row>
    <row r="139" spans="1:10">
      <c r="A139">
        <v>225</v>
      </c>
      <c r="B139" t="s">
        <v>116</v>
      </c>
      <c r="C139">
        <v>749</v>
      </c>
      <c r="D139">
        <v>641</v>
      </c>
      <c r="E139">
        <v>2031</v>
      </c>
      <c r="F139">
        <v>578080000</v>
      </c>
      <c r="G139">
        <v>551537375.15187204</v>
      </c>
      <c r="H139">
        <v>564316.95472144999</v>
      </c>
      <c r="I139">
        <v>598175.97546398605</v>
      </c>
      <c r="J139">
        <v>1162492.9312589101</v>
      </c>
    </row>
    <row r="140" spans="1:10">
      <c r="A140">
        <v>226</v>
      </c>
      <c r="B140" t="s">
        <v>117</v>
      </c>
      <c r="C140">
        <v>204</v>
      </c>
      <c r="D140">
        <v>181</v>
      </c>
      <c r="E140">
        <v>566</v>
      </c>
      <c r="F140">
        <v>142750276</v>
      </c>
      <c r="G140">
        <v>138180243</v>
      </c>
      <c r="H140">
        <v>137590.316145271</v>
      </c>
      <c r="I140">
        <v>171987.89449572499</v>
      </c>
      <c r="J140">
        <v>309578.210677266</v>
      </c>
    </row>
    <row r="141" spans="1:10">
      <c r="A141">
        <v>227</v>
      </c>
      <c r="B141" t="s">
        <v>118</v>
      </c>
      <c r="C141">
        <v>2401</v>
      </c>
      <c r="D141">
        <v>1804</v>
      </c>
      <c r="E141">
        <v>6009</v>
      </c>
      <c r="F141">
        <v>2327650973</v>
      </c>
      <c r="G141">
        <v>2213041935.7072802</v>
      </c>
      <c r="H141">
        <v>3251731.81115181</v>
      </c>
      <c r="I141">
        <v>3284249.1222265302</v>
      </c>
      <c r="J141">
        <v>6535980.9380791103</v>
      </c>
    </row>
    <row r="142" spans="1:10">
      <c r="A142">
        <v>228</v>
      </c>
      <c r="B142" t="s">
        <v>119</v>
      </c>
      <c r="C142">
        <v>1423</v>
      </c>
      <c r="D142">
        <v>1112</v>
      </c>
      <c r="E142">
        <v>3647</v>
      </c>
      <c r="F142">
        <v>760368163</v>
      </c>
      <c r="G142">
        <v>732446786.06065905</v>
      </c>
      <c r="H142">
        <v>842381.06271708</v>
      </c>
      <c r="I142">
        <v>1036128.7132329</v>
      </c>
      <c r="J142">
        <v>1878509.7944233399</v>
      </c>
    </row>
    <row r="143" spans="1:10">
      <c r="A143">
        <v>230</v>
      </c>
      <c r="B143" t="s">
        <v>120</v>
      </c>
      <c r="C143">
        <v>42272</v>
      </c>
      <c r="D143">
        <v>22587</v>
      </c>
      <c r="E143">
        <v>87446</v>
      </c>
      <c r="F143">
        <v>19346481625</v>
      </c>
      <c r="G143">
        <v>18415643249.9715</v>
      </c>
      <c r="H143">
        <v>24249702.663404599</v>
      </c>
      <c r="I143">
        <v>29584637.245694499</v>
      </c>
      <c r="J143">
        <v>53834339.852851003</v>
      </c>
    </row>
    <row r="144" spans="1:10">
      <c r="A144">
        <v>231</v>
      </c>
      <c r="B144" t="s">
        <v>121</v>
      </c>
      <c r="C144">
        <v>1846</v>
      </c>
      <c r="D144">
        <v>1411</v>
      </c>
      <c r="E144">
        <v>4668</v>
      </c>
      <c r="F144">
        <v>855316634</v>
      </c>
      <c r="G144">
        <v>826052157</v>
      </c>
      <c r="H144">
        <v>845542.41159885004</v>
      </c>
      <c r="I144">
        <v>997740.046503908</v>
      </c>
      <c r="J144">
        <v>1843282.4573856499</v>
      </c>
    </row>
    <row r="145" spans="1:10">
      <c r="A145">
        <v>241</v>
      </c>
      <c r="B145" t="s">
        <v>122</v>
      </c>
      <c r="C145">
        <v>397</v>
      </c>
      <c r="D145">
        <v>326</v>
      </c>
      <c r="E145">
        <v>1049</v>
      </c>
      <c r="F145">
        <v>601233248</v>
      </c>
      <c r="G145">
        <v>571252757.94654405</v>
      </c>
      <c r="H145">
        <v>985448.36785429704</v>
      </c>
      <c r="I145">
        <v>857340.07212924899</v>
      </c>
      <c r="J145">
        <v>1842788.4473610499</v>
      </c>
    </row>
    <row r="146" spans="1:10">
      <c r="A146">
        <v>242</v>
      </c>
      <c r="B146" t="s">
        <v>123</v>
      </c>
      <c r="C146">
        <v>1962</v>
      </c>
      <c r="D146">
        <v>1432</v>
      </c>
      <c r="E146">
        <v>4826</v>
      </c>
      <c r="F146">
        <v>1643736900</v>
      </c>
      <c r="G146">
        <v>1541342426.0692301</v>
      </c>
      <c r="H146">
        <v>1935923.6474878101</v>
      </c>
      <c r="I146">
        <v>2129516.0098595</v>
      </c>
      <c r="J146">
        <v>4065439.6525257798</v>
      </c>
    </row>
    <row r="147" spans="1:10">
      <c r="A147">
        <v>243</v>
      </c>
      <c r="B147" t="s">
        <v>124</v>
      </c>
      <c r="C147">
        <v>8508</v>
      </c>
      <c r="D147">
        <v>5628</v>
      </c>
      <c r="E147">
        <v>19764</v>
      </c>
      <c r="F147">
        <v>2860175357</v>
      </c>
      <c r="G147">
        <v>2648680964.2878699</v>
      </c>
      <c r="H147">
        <v>3022550.0952769499</v>
      </c>
      <c r="I147">
        <v>3717736.6392887798</v>
      </c>
      <c r="J147">
        <v>6740286.7441594899</v>
      </c>
    </row>
    <row r="148" spans="1:10">
      <c r="A148">
        <v>244</v>
      </c>
      <c r="B148" t="s">
        <v>125</v>
      </c>
      <c r="C148">
        <v>1430</v>
      </c>
      <c r="D148">
        <v>1141</v>
      </c>
      <c r="E148">
        <v>3712</v>
      </c>
      <c r="F148">
        <v>1288548880</v>
      </c>
      <c r="G148">
        <v>1217457376.3195801</v>
      </c>
      <c r="H148">
        <v>1889855.1156290099</v>
      </c>
      <c r="I148">
        <v>2097739.1850491101</v>
      </c>
      <c r="J148">
        <v>3987594.3059137999</v>
      </c>
    </row>
    <row r="149" spans="1:10">
      <c r="A149">
        <v>245</v>
      </c>
      <c r="B149" t="s">
        <v>126</v>
      </c>
      <c r="C149">
        <v>2263</v>
      </c>
      <c r="D149">
        <v>1317</v>
      </c>
      <c r="E149">
        <v>4897</v>
      </c>
      <c r="F149">
        <v>1544079404</v>
      </c>
      <c r="G149">
        <v>1411391624.8788099</v>
      </c>
      <c r="H149">
        <v>2202308.0778641598</v>
      </c>
      <c r="I149">
        <v>2466585.0553363198</v>
      </c>
      <c r="J149">
        <v>4668893.1138317501</v>
      </c>
    </row>
    <row r="150" spans="1:10">
      <c r="A150">
        <v>246</v>
      </c>
      <c r="B150" t="s">
        <v>127</v>
      </c>
      <c r="C150">
        <v>924</v>
      </c>
      <c r="D150">
        <v>542</v>
      </c>
      <c r="E150">
        <v>2008</v>
      </c>
      <c r="F150">
        <v>887903864</v>
      </c>
      <c r="G150">
        <v>838321197.09364104</v>
      </c>
      <c r="H150">
        <v>1320640.0511279099</v>
      </c>
      <c r="I150">
        <v>1360259.2545789999</v>
      </c>
      <c r="J150">
        <v>2680899.3032061998</v>
      </c>
    </row>
    <row r="151" spans="1:10">
      <c r="A151">
        <v>247</v>
      </c>
      <c r="B151" t="s">
        <v>128</v>
      </c>
      <c r="C151">
        <v>6026</v>
      </c>
      <c r="D151">
        <v>3884</v>
      </c>
      <c r="E151">
        <v>13794</v>
      </c>
      <c r="F151">
        <v>1919676709</v>
      </c>
      <c r="G151">
        <v>1779141274.67594</v>
      </c>
      <c r="H151">
        <v>2075078.69862539</v>
      </c>
      <c r="I151">
        <v>2303337.3611609801</v>
      </c>
      <c r="J151">
        <v>4378416.0575032597</v>
      </c>
    </row>
    <row r="152" spans="1:10">
      <c r="A152">
        <v>248</v>
      </c>
      <c r="B152" t="s">
        <v>129</v>
      </c>
      <c r="C152">
        <v>1288</v>
      </c>
      <c r="D152">
        <v>1015</v>
      </c>
      <c r="E152">
        <v>3318</v>
      </c>
      <c r="F152">
        <v>4575414032</v>
      </c>
      <c r="G152">
        <v>4285737717.4147701</v>
      </c>
      <c r="H152">
        <v>9664230.6600929201</v>
      </c>
      <c r="I152">
        <v>7731384.5511198398</v>
      </c>
      <c r="J152">
        <v>17395615.086986899</v>
      </c>
    </row>
    <row r="153" spans="1:10">
      <c r="A153">
        <v>249</v>
      </c>
      <c r="B153" t="s">
        <v>130</v>
      </c>
      <c r="C153">
        <v>1240</v>
      </c>
      <c r="D153">
        <v>881</v>
      </c>
      <c r="E153">
        <v>3002</v>
      </c>
      <c r="F153">
        <v>1405773519</v>
      </c>
      <c r="G153">
        <v>1292019566.10238</v>
      </c>
      <c r="H153">
        <v>2221526.4152307198</v>
      </c>
      <c r="I153">
        <v>2221526.4152307198</v>
      </c>
      <c r="J153">
        <v>4443052.8304614397</v>
      </c>
    </row>
    <row r="154" spans="1:10">
      <c r="A154">
        <v>250</v>
      </c>
      <c r="B154" t="s">
        <v>131</v>
      </c>
      <c r="C154">
        <v>3136</v>
      </c>
      <c r="D154">
        <v>2255</v>
      </c>
      <c r="E154">
        <v>7646</v>
      </c>
      <c r="F154">
        <v>1971645323</v>
      </c>
      <c r="G154">
        <v>1852782974.64399</v>
      </c>
      <c r="H154">
        <v>2503256.5361011098</v>
      </c>
      <c r="I154">
        <v>2953842.7061203402</v>
      </c>
      <c r="J154">
        <v>5457099.2438827697</v>
      </c>
    </row>
    <row r="155" spans="1:10">
      <c r="A155">
        <v>251</v>
      </c>
      <c r="B155" t="s">
        <v>132</v>
      </c>
      <c r="C155">
        <v>1565</v>
      </c>
      <c r="D155">
        <v>1057</v>
      </c>
      <c r="E155">
        <v>3679</v>
      </c>
      <c r="F155">
        <v>1081998794</v>
      </c>
      <c r="G155">
        <v>1047793787.53741</v>
      </c>
      <c r="H155">
        <v>1551379.22826375</v>
      </c>
      <c r="I155">
        <v>1597920.5952648099</v>
      </c>
      <c r="J155">
        <v>3149299.8126347801</v>
      </c>
    </row>
    <row r="156" spans="1:10">
      <c r="A156">
        <v>261</v>
      </c>
      <c r="B156" t="s">
        <v>166</v>
      </c>
      <c r="C156">
        <v>164857</v>
      </c>
      <c r="D156">
        <v>68343</v>
      </c>
      <c r="E156">
        <v>301543</v>
      </c>
      <c r="F156">
        <v>105350954244</v>
      </c>
      <c r="G156">
        <v>93819660267.136993</v>
      </c>
      <c r="H156">
        <v>162675938.49392399</v>
      </c>
      <c r="I156">
        <v>193584366.969006</v>
      </c>
      <c r="J156">
        <v>356260305.80085701</v>
      </c>
    </row>
    <row r="157" spans="1:10">
      <c r="A157">
        <v>292</v>
      </c>
      <c r="B157" t="s">
        <v>171</v>
      </c>
      <c r="C157">
        <v>833</v>
      </c>
      <c r="D157">
        <v>663</v>
      </c>
      <c r="E157">
        <v>2159</v>
      </c>
      <c r="F157">
        <v>707085266</v>
      </c>
      <c r="G157">
        <v>680491065.13884795</v>
      </c>
      <c r="H157">
        <v>822422.06899911095</v>
      </c>
      <c r="I157">
        <v>1019803.36059242</v>
      </c>
      <c r="J157">
        <v>1842225.42753362</v>
      </c>
    </row>
    <row r="158" spans="1:10">
      <c r="A158">
        <v>293</v>
      </c>
      <c r="B158" t="s">
        <v>154</v>
      </c>
      <c r="C158">
        <v>8146</v>
      </c>
      <c r="D158">
        <v>5445</v>
      </c>
      <c r="E158">
        <v>19036</v>
      </c>
      <c r="F158">
        <v>6350941532</v>
      </c>
      <c r="G158">
        <v>5956188691.9440098</v>
      </c>
      <c r="H158">
        <v>8386095.7827520603</v>
      </c>
      <c r="I158">
        <v>8721539.5991884004</v>
      </c>
      <c r="J158">
        <v>17107635.416418999</v>
      </c>
    </row>
    <row r="159" spans="1:10">
      <c r="A159">
        <v>294</v>
      </c>
      <c r="B159" t="s">
        <v>109</v>
      </c>
      <c r="C159">
        <v>1600</v>
      </c>
      <c r="D159">
        <v>1119</v>
      </c>
      <c r="E159">
        <v>3838</v>
      </c>
      <c r="F159">
        <v>1054751487</v>
      </c>
      <c r="G159">
        <v>1003580342</v>
      </c>
      <c r="H159">
        <v>1255337.4205136001</v>
      </c>
      <c r="I159">
        <v>1468744.77957812</v>
      </c>
      <c r="J159">
        <v>2724082.1862223698</v>
      </c>
    </row>
    <row r="160" spans="1:10">
      <c r="A160">
        <v>295</v>
      </c>
      <c r="B160" t="s">
        <v>80</v>
      </c>
      <c r="C160">
        <v>7130</v>
      </c>
      <c r="D160">
        <v>4941</v>
      </c>
      <c r="E160">
        <v>17012</v>
      </c>
      <c r="F160">
        <v>6456415661</v>
      </c>
      <c r="G160">
        <v>5992598991.2079401</v>
      </c>
      <c r="H160">
        <v>9471826.7232271302</v>
      </c>
      <c r="I160">
        <v>8240489.2656741496</v>
      </c>
      <c r="J160">
        <v>17712316.007479899</v>
      </c>
    </row>
    <row r="161" spans="1:10">
      <c r="A161">
        <v>296</v>
      </c>
      <c r="B161" t="s">
        <v>133</v>
      </c>
      <c r="C161">
        <v>5557</v>
      </c>
      <c r="D161">
        <v>3741</v>
      </c>
      <c r="E161">
        <v>13039</v>
      </c>
      <c r="F161">
        <v>3321043616.0002499</v>
      </c>
      <c r="G161">
        <v>3153652871.17488</v>
      </c>
      <c r="H161">
        <v>4127832.1179679502</v>
      </c>
      <c r="I161">
        <v>4540615.3142797304</v>
      </c>
      <c r="J161">
        <v>8668447.4594909009</v>
      </c>
    </row>
    <row r="162" spans="1:10">
      <c r="A162">
        <v>297</v>
      </c>
      <c r="B162" t="s">
        <v>134</v>
      </c>
      <c r="C162">
        <v>1583</v>
      </c>
      <c r="D162">
        <v>1155</v>
      </c>
      <c r="E162">
        <v>3893</v>
      </c>
      <c r="F162">
        <v>886320642</v>
      </c>
      <c r="G162">
        <v>856009342.21429896</v>
      </c>
      <c r="H162">
        <v>953434.53805825405</v>
      </c>
      <c r="I162">
        <v>1144121.44732971</v>
      </c>
      <c r="J162">
        <v>2097555.9774161801</v>
      </c>
    </row>
    <row r="163" spans="1:10">
      <c r="A163">
        <v>298</v>
      </c>
      <c r="B163" t="s">
        <v>135</v>
      </c>
      <c r="C163">
        <v>1862</v>
      </c>
      <c r="D163">
        <v>1618</v>
      </c>
      <c r="E163">
        <v>5098</v>
      </c>
      <c r="F163">
        <v>1675841000</v>
      </c>
      <c r="G163">
        <v>1589273671.88468</v>
      </c>
      <c r="H163">
        <v>1887178.6602878401</v>
      </c>
      <c r="I163">
        <v>1698460.80314776</v>
      </c>
      <c r="J163">
        <v>3585639.4534637299</v>
      </c>
    </row>
  </sheetData>
  <pageMargins left="0.75" right="0.75" top="1" bottom="1" header="0.5" footer="0.5"/>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1601-485D-0D43-9219-498D71A377AF}">
  <dimension ref="A1:Q163"/>
  <sheetViews>
    <sheetView workbookViewId="0"/>
  </sheetViews>
  <sheetFormatPr baseColWidth="10" defaultRowHeight="16"/>
  <cols>
    <col min="1" max="1" width="5.6640625" bestFit="1" customWidth="1"/>
    <col min="2" max="2" width="19.33203125" bestFit="1" customWidth="1"/>
    <col min="3" max="3" width="16.6640625" bestFit="1" customWidth="1"/>
    <col min="4" max="4" width="18.5" bestFit="1" customWidth="1"/>
    <col min="5" max="5" width="24.83203125" bestFit="1" customWidth="1"/>
    <col min="6" max="6" width="27.1640625" bestFit="1" customWidth="1"/>
    <col min="7" max="7" width="25.6640625" bestFit="1" customWidth="1"/>
    <col min="8" max="8" width="17.33203125" bestFit="1" customWidth="1"/>
    <col min="9" max="9" width="19.1640625" bestFit="1" customWidth="1"/>
    <col min="10" max="10" width="25.5" bestFit="1" customWidth="1"/>
    <col min="11" max="11" width="27.83203125" bestFit="1" customWidth="1"/>
    <col min="12" max="12" width="26.33203125" bestFit="1" customWidth="1"/>
    <col min="13" max="13" width="17.33203125" bestFit="1" customWidth="1"/>
    <col min="14" max="14" width="19.1640625" bestFit="1" customWidth="1"/>
    <col min="15" max="15" width="25.5" bestFit="1" customWidth="1"/>
    <col min="16" max="16" width="27.83203125" bestFit="1" customWidth="1"/>
    <col min="17" max="17" width="26.33203125" bestFit="1" customWidth="1"/>
  </cols>
  <sheetData>
    <row r="1" spans="1:17">
      <c r="A1" t="s">
        <v>0</v>
      </c>
      <c r="B1" t="s">
        <v>1</v>
      </c>
      <c r="C1" t="s">
        <v>215</v>
      </c>
      <c r="D1" t="s">
        <v>216</v>
      </c>
      <c r="E1" t="s">
        <v>217</v>
      </c>
      <c r="F1" t="s">
        <v>218</v>
      </c>
      <c r="G1" t="s">
        <v>219</v>
      </c>
      <c r="H1" t="s">
        <v>220</v>
      </c>
      <c r="I1" t="s">
        <v>221</v>
      </c>
      <c r="J1" t="s">
        <v>222</v>
      </c>
      <c r="K1" t="s">
        <v>223</v>
      </c>
      <c r="L1" t="s">
        <v>224</v>
      </c>
      <c r="M1" t="s">
        <v>225</v>
      </c>
      <c r="N1" t="s">
        <v>226</v>
      </c>
      <c r="O1" t="s">
        <v>227</v>
      </c>
      <c r="P1" t="s">
        <v>228</v>
      </c>
      <c r="Q1" t="s">
        <v>229</v>
      </c>
    </row>
    <row r="2" spans="1:17">
      <c r="A2">
        <v>1</v>
      </c>
      <c r="B2" t="s">
        <v>5</v>
      </c>
      <c r="C2">
        <v>993778040</v>
      </c>
      <c r="D2">
        <v>945852139.40625</v>
      </c>
      <c r="E2">
        <v>1439244.25003674</v>
      </c>
      <c r="F2">
        <v>1367282.04999536</v>
      </c>
      <c r="G2">
        <v>2806526.3427524501</v>
      </c>
      <c r="H2">
        <v>1032504665.67187</v>
      </c>
      <c r="I2">
        <v>982649104.55078101</v>
      </c>
      <c r="J2">
        <v>1520323.80590891</v>
      </c>
      <c r="K2">
        <v>1444307.6259211299</v>
      </c>
      <c r="L2">
        <v>2964631.4308527699</v>
      </c>
      <c r="M2">
        <v>1081226474.1171801</v>
      </c>
      <c r="N2">
        <v>1028941417.97656</v>
      </c>
      <c r="O2">
        <v>1623432.2345702599</v>
      </c>
      <c r="P2">
        <v>1542260.6208096701</v>
      </c>
      <c r="Q2">
        <v>3165692.8286043401</v>
      </c>
    </row>
    <row r="3" spans="1:17">
      <c r="A3">
        <v>2</v>
      </c>
      <c r="B3" t="s">
        <v>6</v>
      </c>
      <c r="C3">
        <v>2100718332</v>
      </c>
      <c r="D3">
        <v>1984044343.5</v>
      </c>
      <c r="E3">
        <v>1900787.1355576201</v>
      </c>
      <c r="F3">
        <v>2356976.0521365399</v>
      </c>
      <c r="G3">
        <v>4257763.19386735</v>
      </c>
      <c r="H3">
        <v>2170805741.1484299</v>
      </c>
      <c r="I3">
        <v>2050262455.28332</v>
      </c>
      <c r="J3">
        <v>2024146.5174688101</v>
      </c>
      <c r="K3">
        <v>2509941.6815010901</v>
      </c>
      <c r="L3">
        <v>4534088.1970977103</v>
      </c>
      <c r="M3">
        <v>2258851200.6796799</v>
      </c>
      <c r="N3">
        <v>2133453446.6933501</v>
      </c>
      <c r="O3">
        <v>2181410.5869735698</v>
      </c>
      <c r="P3">
        <v>2704949.1231750199</v>
      </c>
      <c r="Q3">
        <v>4886359.7175950399</v>
      </c>
    </row>
    <row r="4" spans="1:17">
      <c r="A4">
        <v>3</v>
      </c>
      <c r="B4" t="s">
        <v>7</v>
      </c>
      <c r="C4">
        <v>1178022522</v>
      </c>
      <c r="D4">
        <v>1115871917</v>
      </c>
      <c r="E4">
        <v>1025450.12890556</v>
      </c>
      <c r="F4">
        <v>1117740.64215159</v>
      </c>
      <c r="G4">
        <v>2143190.7619873201</v>
      </c>
      <c r="H4">
        <v>1213808777.73437</v>
      </c>
      <c r="I4">
        <v>1149586656.4257801</v>
      </c>
      <c r="J4">
        <v>1085347.02612215</v>
      </c>
      <c r="K4">
        <v>1183028.25742864</v>
      </c>
      <c r="L4">
        <v>2268375.2824313599</v>
      </c>
      <c r="M4">
        <v>1258542812.65625</v>
      </c>
      <c r="N4">
        <v>1191728974.7148399</v>
      </c>
      <c r="O4">
        <v>1161449.55754041</v>
      </c>
      <c r="P4">
        <v>1265980.01177954</v>
      </c>
      <c r="Q4">
        <v>2427429.56968498</v>
      </c>
    </row>
    <row r="5" spans="1:17">
      <c r="A5">
        <v>4</v>
      </c>
      <c r="B5" t="s">
        <v>8</v>
      </c>
      <c r="C5">
        <v>1000155780</v>
      </c>
      <c r="D5">
        <v>940815422</v>
      </c>
      <c r="E5">
        <v>1031098.78332099</v>
      </c>
      <c r="F5">
        <v>1154830.63842955</v>
      </c>
      <c r="G5">
        <v>2185929.4245896898</v>
      </c>
      <c r="H5">
        <v>1034797029.91406</v>
      </c>
      <c r="I5">
        <v>973409490.94641101</v>
      </c>
      <c r="J5">
        <v>1094458.7074878199</v>
      </c>
      <c r="K5">
        <v>1225793.7564066199</v>
      </c>
      <c r="L5">
        <v>2320252.4807607499</v>
      </c>
      <c r="M5">
        <v>1078288485.90625</v>
      </c>
      <c r="N5">
        <v>1014335531.2716</v>
      </c>
      <c r="O5">
        <v>1175075.04672931</v>
      </c>
      <c r="P5">
        <v>1316084.05136184</v>
      </c>
      <c r="Q5">
        <v>2491159.0907735899</v>
      </c>
    </row>
    <row r="6" spans="1:17">
      <c r="A6">
        <v>5</v>
      </c>
      <c r="B6" t="s">
        <v>9</v>
      </c>
      <c r="C6">
        <v>980671793</v>
      </c>
      <c r="D6">
        <v>937159371</v>
      </c>
      <c r="E6">
        <v>1014290.86464038</v>
      </c>
      <c r="F6">
        <v>1065005.40848282</v>
      </c>
      <c r="G6">
        <v>2079296.25987398</v>
      </c>
      <c r="H6">
        <v>1012987778.25781</v>
      </c>
      <c r="I6">
        <v>968060813.29785097</v>
      </c>
      <c r="J6">
        <v>1073997.11380043</v>
      </c>
      <c r="K6">
        <v>1127696.97300139</v>
      </c>
      <c r="L6">
        <v>2201694.0841736202</v>
      </c>
      <c r="M6">
        <v>1053489250.86718</v>
      </c>
      <c r="N6">
        <v>1006792158.82836</v>
      </c>
      <c r="O6">
        <v>1149971.8215286401</v>
      </c>
      <c r="P6">
        <v>1207470.40872463</v>
      </c>
      <c r="Q6">
        <v>2357442.2209606702</v>
      </c>
    </row>
    <row r="7" spans="1:17">
      <c r="A7">
        <v>6</v>
      </c>
      <c r="B7" t="s">
        <v>10</v>
      </c>
      <c r="C7">
        <v>282611578</v>
      </c>
      <c r="D7">
        <v>261655585</v>
      </c>
      <c r="E7">
        <v>253301.16398751701</v>
      </c>
      <c r="F7">
        <v>258367.188623547</v>
      </c>
      <c r="G7">
        <v>511668.35289138497</v>
      </c>
      <c r="H7">
        <v>291547323.640625</v>
      </c>
      <c r="I7">
        <v>269736877.04052699</v>
      </c>
      <c r="J7">
        <v>268363.910911977</v>
      </c>
      <c r="K7">
        <v>273731.18844479299</v>
      </c>
      <c r="L7">
        <v>542095.09649968101</v>
      </c>
      <c r="M7">
        <v>302727472.28906202</v>
      </c>
      <c r="N7">
        <v>279841819.310058</v>
      </c>
      <c r="O7">
        <v>287431.827449142</v>
      </c>
      <c r="P7">
        <v>293180.46302837098</v>
      </c>
      <c r="Q7">
        <v>580612.28976035095</v>
      </c>
    </row>
    <row r="8" spans="1:17">
      <c r="A8">
        <v>7</v>
      </c>
      <c r="B8" t="s">
        <v>11</v>
      </c>
      <c r="C8">
        <v>409201722</v>
      </c>
      <c r="D8">
        <v>378370118.17626899</v>
      </c>
      <c r="E8">
        <v>306231.8721942</v>
      </c>
      <c r="F8">
        <v>342979.69578191597</v>
      </c>
      <c r="G8">
        <v>649211.56411850394</v>
      </c>
      <c r="H8">
        <v>420901865.47656202</v>
      </c>
      <c r="I8">
        <v>389067598.37939399</v>
      </c>
      <c r="J8">
        <v>323908.67708468402</v>
      </c>
      <c r="K8">
        <v>362777.71800243802</v>
      </c>
      <c r="L8">
        <v>686686.39511239505</v>
      </c>
      <c r="M8">
        <v>435493942.14843702</v>
      </c>
      <c r="N8">
        <v>402405733.02783197</v>
      </c>
      <c r="O8">
        <v>346466.84052717598</v>
      </c>
      <c r="P8">
        <v>388042.861536026</v>
      </c>
      <c r="Q8">
        <v>734509.70286035503</v>
      </c>
    </row>
    <row r="9" spans="1:17">
      <c r="A9">
        <v>8</v>
      </c>
      <c r="B9" t="s">
        <v>12</v>
      </c>
      <c r="C9">
        <v>145592128</v>
      </c>
      <c r="D9">
        <v>138792716.5</v>
      </c>
      <c r="E9">
        <v>128196.78291553201</v>
      </c>
      <c r="F9">
        <v>166655.817214012</v>
      </c>
      <c r="G9">
        <v>294852.598325014</v>
      </c>
      <c r="H9">
        <v>150473677.50781199</v>
      </c>
      <c r="I9">
        <v>143437567.58496001</v>
      </c>
      <c r="J9">
        <v>136391.12101984001</v>
      </c>
      <c r="K9">
        <v>177308.45743095799</v>
      </c>
      <c r="L9">
        <v>313699.58074235899</v>
      </c>
      <c r="M9">
        <v>156599150.71093699</v>
      </c>
      <c r="N9">
        <v>149266605.42089799</v>
      </c>
      <c r="O9">
        <v>146822.518887996</v>
      </c>
      <c r="P9">
        <v>190869.276242375</v>
      </c>
      <c r="Q9">
        <v>337691.79617452598</v>
      </c>
    </row>
    <row r="10" spans="1:17">
      <c r="A10">
        <v>9</v>
      </c>
      <c r="B10" t="s">
        <v>13</v>
      </c>
      <c r="C10">
        <v>1530001951</v>
      </c>
      <c r="D10">
        <v>1434735784</v>
      </c>
      <c r="E10">
        <v>1930088.6780493499</v>
      </c>
      <c r="F10">
        <v>1910787.7875530401</v>
      </c>
      <c r="G10">
        <v>3840876.4289120398</v>
      </c>
      <c r="H10">
        <v>1584733330.90625</v>
      </c>
      <c r="I10">
        <v>1485927613.1367099</v>
      </c>
      <c r="J10">
        <v>2037413.6432151699</v>
      </c>
      <c r="K10">
        <v>2017039.51633673</v>
      </c>
      <c r="L10">
        <v>4054453.1950004101</v>
      </c>
      <c r="M10">
        <v>1653494259.8671801</v>
      </c>
      <c r="N10">
        <v>1550240102.1276801</v>
      </c>
      <c r="O10">
        <v>2173508.6445313599</v>
      </c>
      <c r="P10">
        <v>2151773.5673274398</v>
      </c>
      <c r="Q10">
        <v>4325282.24180126</v>
      </c>
    </row>
    <row r="11" spans="1:17">
      <c r="A11">
        <v>10</v>
      </c>
      <c r="B11" t="s">
        <v>14</v>
      </c>
      <c r="C11">
        <v>1017014700</v>
      </c>
      <c r="D11">
        <v>961941125</v>
      </c>
      <c r="E11">
        <v>863769.32035276201</v>
      </c>
      <c r="F11">
        <v>1045160.8787271</v>
      </c>
      <c r="G11">
        <v>1908930.2028325801</v>
      </c>
      <c r="H11">
        <v>1049112671.98437</v>
      </c>
      <c r="I11">
        <v>992124845.78857398</v>
      </c>
      <c r="J11">
        <v>916808.39672049799</v>
      </c>
      <c r="K11">
        <v>1109338.1632501399</v>
      </c>
      <c r="L11">
        <v>2026146.56450903</v>
      </c>
      <c r="M11">
        <v>1089317056.625</v>
      </c>
      <c r="N11">
        <v>1029925223.9331</v>
      </c>
      <c r="O11">
        <v>984322.73932212498</v>
      </c>
      <c r="P11">
        <v>1191030.51610046</v>
      </c>
      <c r="Q11">
        <v>2175353.2567398502</v>
      </c>
    </row>
    <row r="12" spans="1:17">
      <c r="A12">
        <v>11</v>
      </c>
      <c r="B12" t="s">
        <v>15</v>
      </c>
      <c r="C12">
        <v>701709167</v>
      </c>
      <c r="D12">
        <v>669297320</v>
      </c>
      <c r="E12">
        <v>713636.57066941203</v>
      </c>
      <c r="F12">
        <v>834954.78888142097</v>
      </c>
      <c r="G12">
        <v>1548591.36107748</v>
      </c>
      <c r="H12">
        <v>726007886.890625</v>
      </c>
      <c r="I12">
        <v>692445324.71728504</v>
      </c>
      <c r="J12">
        <v>758043.95126259304</v>
      </c>
      <c r="K12">
        <v>886911.42728960502</v>
      </c>
      <c r="L12">
        <v>1644955.37865269</v>
      </c>
      <c r="M12">
        <v>756528041.171875</v>
      </c>
      <c r="N12">
        <v>721520704.984375</v>
      </c>
      <c r="O12">
        <v>814485.73269230104</v>
      </c>
      <c r="P12">
        <v>952948.302518963</v>
      </c>
      <c r="Q12">
        <v>1767434.0457100801</v>
      </c>
    </row>
    <row r="13" spans="1:17">
      <c r="A13">
        <v>12</v>
      </c>
      <c r="B13" t="s">
        <v>16</v>
      </c>
      <c r="C13">
        <v>314744100</v>
      </c>
      <c r="D13">
        <v>299738460</v>
      </c>
      <c r="E13">
        <v>371864.018432118</v>
      </c>
      <c r="F13">
        <v>475985.93903900601</v>
      </c>
      <c r="G13">
        <v>847849.95148491801</v>
      </c>
      <c r="H13">
        <v>327361996.60156202</v>
      </c>
      <c r="I13">
        <v>311731661.33300698</v>
      </c>
      <c r="J13">
        <v>396424.186528533</v>
      </c>
      <c r="K13">
        <v>507422.95740251202</v>
      </c>
      <c r="L13">
        <v>903847.13644254196</v>
      </c>
      <c r="M13">
        <v>343302977.03906202</v>
      </c>
      <c r="N13">
        <v>326881955.86035103</v>
      </c>
      <c r="O13">
        <v>427691.41995884402</v>
      </c>
      <c r="P13">
        <v>547445.02277669299</v>
      </c>
      <c r="Q13">
        <v>975136.43535137095</v>
      </c>
    </row>
    <row r="14" spans="1:17">
      <c r="A14">
        <v>13</v>
      </c>
      <c r="B14" t="s">
        <v>17</v>
      </c>
      <c r="C14">
        <v>1090475489</v>
      </c>
      <c r="D14">
        <v>1023238837.625</v>
      </c>
      <c r="E14">
        <v>1216971.5691732799</v>
      </c>
      <c r="F14">
        <v>1229141.28316348</v>
      </c>
      <c r="G14">
        <v>2446112.8510310301</v>
      </c>
      <c r="H14">
        <v>1128358445.1015601</v>
      </c>
      <c r="I14">
        <v>1058814102.0585901</v>
      </c>
      <c r="J14">
        <v>1288589.8237111201</v>
      </c>
      <c r="K14">
        <v>1301475.72366682</v>
      </c>
      <c r="L14">
        <v>2590065.5406308901</v>
      </c>
      <c r="M14">
        <v>1175883009.7109301</v>
      </c>
      <c r="N14">
        <v>1103447167.73877</v>
      </c>
      <c r="O14">
        <v>1379571.89568966</v>
      </c>
      <c r="P14">
        <v>1393367.6115238499</v>
      </c>
      <c r="Q14">
        <v>2772939.5196568598</v>
      </c>
    </row>
    <row r="15" spans="1:17">
      <c r="A15">
        <v>14</v>
      </c>
      <c r="B15" t="s">
        <v>18</v>
      </c>
      <c r="C15">
        <v>2340705567</v>
      </c>
      <c r="D15">
        <v>2264198819</v>
      </c>
      <c r="E15">
        <v>3400768.6968101198</v>
      </c>
      <c r="F15">
        <v>2890653.3797265701</v>
      </c>
      <c r="G15">
        <v>6291422.0689357501</v>
      </c>
      <c r="H15">
        <v>2427570023.4843702</v>
      </c>
      <c r="I15">
        <v>2346434232.9965801</v>
      </c>
      <c r="J15">
        <v>3580403.6763153598</v>
      </c>
      <c r="K15">
        <v>3043343.1373136998</v>
      </c>
      <c r="L15">
        <v>6623746.73679459</v>
      </c>
      <c r="M15">
        <v>2536533644.53125</v>
      </c>
      <c r="N15">
        <v>2449598506.3071198</v>
      </c>
      <c r="O15">
        <v>3807428.8446029699</v>
      </c>
      <c r="P15">
        <v>3236314.5209949701</v>
      </c>
      <c r="Q15">
        <v>7043743.3804861903</v>
      </c>
    </row>
    <row r="16" spans="1:17">
      <c r="A16">
        <v>21</v>
      </c>
      <c r="B16" t="s">
        <v>19</v>
      </c>
      <c r="C16">
        <v>181053000</v>
      </c>
      <c r="D16">
        <v>173316115</v>
      </c>
      <c r="E16">
        <v>179077.201989889</v>
      </c>
      <c r="F16">
        <v>215788.02770614601</v>
      </c>
      <c r="G16">
        <v>394865.23419189401</v>
      </c>
      <c r="H16">
        <v>187196105.92968699</v>
      </c>
      <c r="I16">
        <v>179213517.34765601</v>
      </c>
      <c r="J16">
        <v>190182.05783128701</v>
      </c>
      <c r="K16">
        <v>229169.379172563</v>
      </c>
      <c r="L16">
        <v>419351.436890602</v>
      </c>
      <c r="M16">
        <v>194911560.08593699</v>
      </c>
      <c r="N16">
        <v>186622247.73828101</v>
      </c>
      <c r="O16">
        <v>204293.39575815201</v>
      </c>
      <c r="P16">
        <v>246173.54269456799</v>
      </c>
      <c r="Q16">
        <v>450466.93946027698</v>
      </c>
    </row>
    <row r="17" spans="1:17">
      <c r="A17">
        <v>22</v>
      </c>
      <c r="B17" t="s">
        <v>20</v>
      </c>
      <c r="C17">
        <v>193558000</v>
      </c>
      <c r="D17">
        <v>186750944</v>
      </c>
      <c r="E17">
        <v>192616.91623437399</v>
      </c>
      <c r="F17">
        <v>219583.281856179</v>
      </c>
      <c r="G17">
        <v>412200.18848943699</v>
      </c>
      <c r="H17">
        <v>199725042.03125</v>
      </c>
      <c r="I17">
        <v>192730740.26953101</v>
      </c>
      <c r="J17">
        <v>203745.04834592299</v>
      </c>
      <c r="K17">
        <v>232269.35723781501</v>
      </c>
      <c r="L17">
        <v>436014.395434379</v>
      </c>
      <c r="M17">
        <v>207456019.046875</v>
      </c>
      <c r="N17">
        <v>200228330.87890601</v>
      </c>
      <c r="O17">
        <v>217842.42234539901</v>
      </c>
      <c r="P17">
        <v>248340.36229610399</v>
      </c>
      <c r="Q17">
        <v>466182.78030395502</v>
      </c>
    </row>
    <row r="18" spans="1:17">
      <c r="A18">
        <v>23</v>
      </c>
      <c r="B18" t="s">
        <v>21</v>
      </c>
      <c r="C18">
        <v>594223992</v>
      </c>
      <c r="D18">
        <v>584383167</v>
      </c>
      <c r="E18">
        <v>1189399.57575371</v>
      </c>
      <c r="F18">
        <v>1165611.58554685</v>
      </c>
      <c r="G18">
        <v>2355011.1621166398</v>
      </c>
      <c r="H18">
        <v>620708225.72656202</v>
      </c>
      <c r="I18">
        <v>610517044.70385695</v>
      </c>
      <c r="J18">
        <v>1251117.56626176</v>
      </c>
      <c r="K18">
        <v>1226095.2211484299</v>
      </c>
      <c r="L18">
        <v>2477212.8399018599</v>
      </c>
      <c r="M18">
        <v>654165561.28125</v>
      </c>
      <c r="N18">
        <v>643535118.36132801</v>
      </c>
      <c r="O18">
        <v>1329353.48243808</v>
      </c>
      <c r="P18">
        <v>1302766.4287662201</v>
      </c>
      <c r="Q18">
        <v>2632119.9120042301</v>
      </c>
    </row>
    <row r="19" spans="1:17">
      <c r="A19">
        <v>24</v>
      </c>
      <c r="B19" t="s">
        <v>22</v>
      </c>
      <c r="C19">
        <v>220703000</v>
      </c>
      <c r="D19">
        <v>214913193</v>
      </c>
      <c r="E19">
        <v>190965.43713438499</v>
      </c>
      <c r="F19">
        <v>202423.362911701</v>
      </c>
      <c r="G19">
        <v>393388.79995203001</v>
      </c>
      <c r="H19">
        <v>227454305.71875</v>
      </c>
      <c r="I19">
        <v>221453079.14843699</v>
      </c>
      <c r="J19">
        <v>202680.79645258101</v>
      </c>
      <c r="K19">
        <v>214841.64503222701</v>
      </c>
      <c r="L19">
        <v>417522.44082558103</v>
      </c>
      <c r="M19">
        <v>235893182.484375</v>
      </c>
      <c r="N19">
        <v>229626489.699218</v>
      </c>
      <c r="O19">
        <v>217543.12842977</v>
      </c>
      <c r="P19">
        <v>230595.71508157201</v>
      </c>
      <c r="Q19">
        <v>448138.84577965701</v>
      </c>
    </row>
    <row r="20" spans="1:17">
      <c r="A20">
        <v>25</v>
      </c>
      <c r="B20" t="s">
        <v>23</v>
      </c>
      <c r="C20">
        <v>496514358</v>
      </c>
      <c r="D20">
        <v>453642255.5</v>
      </c>
      <c r="E20">
        <v>451509.42458420899</v>
      </c>
      <c r="F20">
        <v>492145.27514207299</v>
      </c>
      <c r="G20">
        <v>943654.69980525901</v>
      </c>
      <c r="H20">
        <v>512202497.22656202</v>
      </c>
      <c r="I20">
        <v>467754990.84375</v>
      </c>
      <c r="J20">
        <v>477560.94314789702</v>
      </c>
      <c r="K20">
        <v>520541.42806196201</v>
      </c>
      <c r="L20">
        <v>998102.37092494895</v>
      </c>
      <c r="M20">
        <v>531850296.27343702</v>
      </c>
      <c r="N20">
        <v>485424399.37890601</v>
      </c>
      <c r="O20">
        <v>510540.32212829503</v>
      </c>
      <c r="P20">
        <v>556488.95168495097</v>
      </c>
      <c r="Q20">
        <v>1067029.2731509199</v>
      </c>
    </row>
    <row r="21" spans="1:17">
      <c r="A21">
        <v>26</v>
      </c>
      <c r="B21" t="s">
        <v>24</v>
      </c>
      <c r="C21">
        <v>157436000</v>
      </c>
      <c r="D21">
        <v>153148000</v>
      </c>
      <c r="E21">
        <v>159098.55132368201</v>
      </c>
      <c r="F21">
        <v>173417.42116403501</v>
      </c>
      <c r="G21">
        <v>332515.973216891</v>
      </c>
      <c r="H21">
        <v>162428594.25</v>
      </c>
      <c r="I21">
        <v>157964105.75781199</v>
      </c>
      <c r="J21">
        <v>167948.63480544</v>
      </c>
      <c r="K21">
        <v>183064.01131916</v>
      </c>
      <c r="L21">
        <v>351012.65161132801</v>
      </c>
      <c r="M21">
        <v>168680019.03906199</v>
      </c>
      <c r="N21">
        <v>163993196.85156199</v>
      </c>
      <c r="O21">
        <v>179175.33425140299</v>
      </c>
      <c r="P21">
        <v>195301.1148597</v>
      </c>
      <c r="Q21">
        <v>374476.44938755</v>
      </c>
    </row>
    <row r="22" spans="1:17">
      <c r="A22">
        <v>27</v>
      </c>
      <c r="B22" t="s">
        <v>25</v>
      </c>
      <c r="C22">
        <v>746652127</v>
      </c>
      <c r="D22">
        <v>691921122</v>
      </c>
      <c r="E22">
        <v>810421.18377460504</v>
      </c>
      <c r="F22">
        <v>923880.14578983095</v>
      </c>
      <c r="G22">
        <v>1734301.3375009799</v>
      </c>
      <c r="H22">
        <v>772445334.60156202</v>
      </c>
      <c r="I22">
        <v>715621327.67089796</v>
      </c>
      <c r="J22">
        <v>857968.40946516301</v>
      </c>
      <c r="K22">
        <v>978083.986859828</v>
      </c>
      <c r="L22">
        <v>1836052.3897772999</v>
      </c>
      <c r="M22">
        <v>804900426.109375</v>
      </c>
      <c r="N22">
        <v>745437892.17626905</v>
      </c>
      <c r="O22">
        <v>918404.26416194404</v>
      </c>
      <c r="P22">
        <v>1046980.86313647</v>
      </c>
      <c r="Q22">
        <v>1965385.13207292</v>
      </c>
    </row>
    <row r="23" spans="1:17">
      <c r="A23">
        <v>28</v>
      </c>
      <c r="B23" t="s">
        <v>26</v>
      </c>
      <c r="C23">
        <v>307445277</v>
      </c>
      <c r="D23">
        <v>300356000</v>
      </c>
      <c r="E23">
        <v>282641.56520214601</v>
      </c>
      <c r="F23">
        <v>302426.47486507799</v>
      </c>
      <c r="G23">
        <v>585068.04290127696</v>
      </c>
      <c r="H23">
        <v>316758946.77343702</v>
      </c>
      <c r="I23">
        <v>309487152.78466803</v>
      </c>
      <c r="J23">
        <v>299266.920847892</v>
      </c>
      <c r="K23">
        <v>320215.60400760098</v>
      </c>
      <c r="L23">
        <v>619482.52694439795</v>
      </c>
      <c r="M23">
        <v>328404860.16406202</v>
      </c>
      <c r="N23">
        <v>320906705.55029303</v>
      </c>
      <c r="O23">
        <v>320367.68705594499</v>
      </c>
      <c r="P23">
        <v>342793.425726532</v>
      </c>
      <c r="Q23">
        <v>663161.11135220504</v>
      </c>
    </row>
    <row r="24" spans="1:17">
      <c r="A24">
        <v>29</v>
      </c>
      <c r="B24" t="s">
        <v>27</v>
      </c>
      <c r="C24">
        <v>477306125</v>
      </c>
      <c r="D24">
        <v>438721368</v>
      </c>
      <c r="E24">
        <v>510922.11073163099</v>
      </c>
      <c r="F24">
        <v>572232.76607689203</v>
      </c>
      <c r="G24">
        <v>1083154.8778782999</v>
      </c>
      <c r="H24">
        <v>494416077.5625</v>
      </c>
      <c r="I24">
        <v>454290690.296875</v>
      </c>
      <c r="J24">
        <v>542017.17697346199</v>
      </c>
      <c r="K24">
        <v>607059.23751866794</v>
      </c>
      <c r="L24">
        <v>1149076.4090329399</v>
      </c>
      <c r="M24">
        <v>515925077.10156202</v>
      </c>
      <c r="N24">
        <v>473862345.13183498</v>
      </c>
      <c r="O24">
        <v>581790.45128929603</v>
      </c>
      <c r="P24">
        <v>651605.30541479494</v>
      </c>
      <c r="Q24">
        <v>1233395.7627496701</v>
      </c>
    </row>
    <row r="25" spans="1:17">
      <c r="A25">
        <v>30</v>
      </c>
      <c r="B25" t="s">
        <v>28</v>
      </c>
      <c r="C25">
        <v>669083000</v>
      </c>
      <c r="D25">
        <v>632497087</v>
      </c>
      <c r="E25">
        <v>773547.99393167999</v>
      </c>
      <c r="F25">
        <v>866373.74796220602</v>
      </c>
      <c r="G25">
        <v>1639921.72655355</v>
      </c>
      <c r="H25">
        <v>693986556.09375</v>
      </c>
      <c r="I25">
        <v>655808847.78125</v>
      </c>
      <c r="J25">
        <v>820926.51788508799</v>
      </c>
      <c r="K25">
        <v>919437.69177365303</v>
      </c>
      <c r="L25">
        <v>1740364.20616376</v>
      </c>
      <c r="M25">
        <v>725328365</v>
      </c>
      <c r="N25">
        <v>685141381.37695301</v>
      </c>
      <c r="O25">
        <v>881173.35672116198</v>
      </c>
      <c r="P25">
        <v>986914.16537094105</v>
      </c>
      <c r="Q25">
        <v>1868087.5071358599</v>
      </c>
    </row>
    <row r="26" spans="1:17">
      <c r="A26">
        <v>31</v>
      </c>
      <c r="B26" t="s">
        <v>29</v>
      </c>
      <c r="C26">
        <v>484438474</v>
      </c>
      <c r="D26">
        <v>468914220</v>
      </c>
      <c r="E26">
        <v>388713.51779577101</v>
      </c>
      <c r="F26">
        <v>388713.51779577101</v>
      </c>
      <c r="G26">
        <v>777427.03559154202</v>
      </c>
      <c r="H26">
        <v>497458040.625</v>
      </c>
      <c r="I26">
        <v>481507122.22656202</v>
      </c>
      <c r="J26">
        <v>409827.46357917698</v>
      </c>
      <c r="K26">
        <v>409827.46357917698</v>
      </c>
      <c r="L26">
        <v>819654.92715835501</v>
      </c>
      <c r="M26">
        <v>513666242.71093702</v>
      </c>
      <c r="N26">
        <v>497185090.57617098</v>
      </c>
      <c r="O26">
        <v>436618.74137633998</v>
      </c>
      <c r="P26">
        <v>436618.74137633998</v>
      </c>
      <c r="Q26">
        <v>873237.48275267996</v>
      </c>
    </row>
    <row r="27" spans="1:17">
      <c r="A27">
        <v>32</v>
      </c>
      <c r="B27" t="s">
        <v>30</v>
      </c>
      <c r="C27">
        <v>139769000</v>
      </c>
      <c r="D27">
        <v>135269623</v>
      </c>
      <c r="E27">
        <v>138010.70585977999</v>
      </c>
      <c r="F27">
        <v>169753.16791343599</v>
      </c>
      <c r="G27">
        <v>307763.87351274397</v>
      </c>
      <c r="H27">
        <v>144724781.74218699</v>
      </c>
      <c r="I27">
        <v>140079990.824218</v>
      </c>
      <c r="J27">
        <v>147185.867715239</v>
      </c>
      <c r="K27">
        <v>181038.61545693799</v>
      </c>
      <c r="L27">
        <v>328224.48144793499</v>
      </c>
      <c r="M27">
        <v>150955970.32031199</v>
      </c>
      <c r="N27">
        <v>146129216.384765</v>
      </c>
      <c r="O27">
        <v>158922.06713128</v>
      </c>
      <c r="P27">
        <v>195474.143163442</v>
      </c>
      <c r="Q27">
        <v>354396.209957599</v>
      </c>
    </row>
    <row r="28" spans="1:17">
      <c r="A28">
        <v>33</v>
      </c>
      <c r="B28" t="s">
        <v>31</v>
      </c>
      <c r="C28">
        <v>516665000</v>
      </c>
      <c r="D28">
        <v>499837491.1875</v>
      </c>
      <c r="E28">
        <v>544957.73650711705</v>
      </c>
      <c r="F28">
        <v>599453.51756137598</v>
      </c>
      <c r="G28">
        <v>1144411.2552537899</v>
      </c>
      <c r="H28">
        <v>533581107.890625</v>
      </c>
      <c r="I28">
        <v>516197568.37109298</v>
      </c>
      <c r="J28">
        <v>575936.76613968599</v>
      </c>
      <c r="K28">
        <v>633530.44051152398</v>
      </c>
      <c r="L28">
        <v>1209467.18820118</v>
      </c>
      <c r="M28">
        <v>554787678.33593702</v>
      </c>
      <c r="N28">
        <v>536707812.13085902</v>
      </c>
      <c r="O28">
        <v>615402.52518737304</v>
      </c>
      <c r="P28">
        <v>676942.78420424403</v>
      </c>
      <c r="Q28">
        <v>1292345.3214285299</v>
      </c>
    </row>
    <row r="29" spans="1:17">
      <c r="A29">
        <v>34</v>
      </c>
      <c r="B29" t="s">
        <v>32</v>
      </c>
      <c r="C29">
        <v>644133067</v>
      </c>
      <c r="D29">
        <v>602995093</v>
      </c>
      <c r="E29">
        <v>821189.54653245199</v>
      </c>
      <c r="F29">
        <v>837613.33256536699</v>
      </c>
      <c r="G29">
        <v>1658802.8675951899</v>
      </c>
      <c r="H29">
        <v>668306979.52343702</v>
      </c>
      <c r="I29">
        <v>625542838.93774402</v>
      </c>
      <c r="J29">
        <v>869005.11190444196</v>
      </c>
      <c r="K29">
        <v>886385.21122097899</v>
      </c>
      <c r="L29">
        <v>1755390.3406636701</v>
      </c>
      <c r="M29">
        <v>698718964.96875</v>
      </c>
      <c r="N29">
        <v>653906762.35034096</v>
      </c>
      <c r="O29">
        <v>929666.285999774</v>
      </c>
      <c r="P29">
        <v>948259.61710321903</v>
      </c>
      <c r="Q29">
        <v>1877925.9030882099</v>
      </c>
    </row>
    <row r="30" spans="1:17">
      <c r="A30">
        <v>35</v>
      </c>
      <c r="B30" t="s">
        <v>33</v>
      </c>
      <c r="C30">
        <v>489270802</v>
      </c>
      <c r="D30">
        <v>474328024.75</v>
      </c>
      <c r="E30">
        <v>443296.41213159199</v>
      </c>
      <c r="F30">
        <v>483193.090637177</v>
      </c>
      <c r="G30">
        <v>926489.50382310105</v>
      </c>
      <c r="H30">
        <v>504495035.265625</v>
      </c>
      <c r="I30">
        <v>489051881.08789003</v>
      </c>
      <c r="J30">
        <v>470356.267113387</v>
      </c>
      <c r="K30">
        <v>512688.33023557003</v>
      </c>
      <c r="L30">
        <v>983044.59555447102</v>
      </c>
      <c r="M30">
        <v>523547325.75781298</v>
      </c>
      <c r="N30">
        <v>507479943.453125</v>
      </c>
      <c r="O30">
        <v>504698.40533748199</v>
      </c>
      <c r="P30">
        <v>550121.26224237599</v>
      </c>
      <c r="Q30">
        <v>1054819.66920781</v>
      </c>
    </row>
    <row r="31" spans="1:17">
      <c r="A31">
        <v>37</v>
      </c>
      <c r="B31" t="s">
        <v>34</v>
      </c>
      <c r="C31">
        <v>296939000</v>
      </c>
      <c r="D31">
        <v>291135412.625</v>
      </c>
      <c r="E31">
        <v>245713.082078754</v>
      </c>
      <c r="F31">
        <v>243255.95449313501</v>
      </c>
      <c r="G31">
        <v>488969.02949011303</v>
      </c>
      <c r="H31">
        <v>304938585.109375</v>
      </c>
      <c r="I31">
        <v>298943098.83081001</v>
      </c>
      <c r="J31">
        <v>259224.742636382</v>
      </c>
      <c r="K31">
        <v>256632.49381247099</v>
      </c>
      <c r="L31">
        <v>515857.24034869601</v>
      </c>
      <c r="M31">
        <v>314909151.05468702</v>
      </c>
      <c r="N31">
        <v>308675130.26550198</v>
      </c>
      <c r="O31">
        <v>276261.37599360902</v>
      </c>
      <c r="P31">
        <v>273498.75969111902</v>
      </c>
      <c r="Q31">
        <v>549760.13926434505</v>
      </c>
    </row>
    <row r="32" spans="1:17">
      <c r="A32">
        <v>38</v>
      </c>
      <c r="B32" t="s">
        <v>35</v>
      </c>
      <c r="C32">
        <v>254823009</v>
      </c>
      <c r="D32">
        <v>232064690</v>
      </c>
      <c r="E32">
        <v>196763.45142564099</v>
      </c>
      <c r="F32">
        <v>240051.41157341001</v>
      </c>
      <c r="G32">
        <v>436814.86147093697</v>
      </c>
      <c r="H32">
        <v>262678369.99218699</v>
      </c>
      <c r="I32">
        <v>238926285.05468699</v>
      </c>
      <c r="J32">
        <v>208563.55814766799</v>
      </c>
      <c r="K32">
        <v>254447.53998398699</v>
      </c>
      <c r="L32">
        <v>463011.09772086103</v>
      </c>
      <c r="M32">
        <v>272526436.328125</v>
      </c>
      <c r="N32">
        <v>247514677.50781199</v>
      </c>
      <c r="O32">
        <v>223492.217668414</v>
      </c>
      <c r="P32">
        <v>272660.50551295199</v>
      </c>
      <c r="Q32">
        <v>496152.72598338098</v>
      </c>
    </row>
    <row r="33" spans="1:17">
      <c r="A33">
        <v>39</v>
      </c>
      <c r="B33" t="s">
        <v>36</v>
      </c>
      <c r="C33">
        <v>203642687</v>
      </c>
      <c r="D33">
        <v>200536562</v>
      </c>
      <c r="E33">
        <v>211102.139978408</v>
      </c>
      <c r="F33">
        <v>215324.18058216499</v>
      </c>
      <c r="G33">
        <v>426426.32398915198</v>
      </c>
      <c r="H33">
        <v>209863610.00781199</v>
      </c>
      <c r="I33">
        <v>206595043.61132801</v>
      </c>
      <c r="J33">
        <v>222506.985704422</v>
      </c>
      <c r="K33">
        <v>226957.12705564499</v>
      </c>
      <c r="L33">
        <v>449464.10912561399</v>
      </c>
      <c r="M33">
        <v>217644185.140625</v>
      </c>
      <c r="N33">
        <v>214174334.634765</v>
      </c>
      <c r="O33">
        <v>237002.21689713001</v>
      </c>
      <c r="P33">
        <v>241742.26168119899</v>
      </c>
      <c r="Q33">
        <v>478744.46748256602</v>
      </c>
    </row>
    <row r="34" spans="1:17">
      <c r="A34">
        <v>40</v>
      </c>
      <c r="B34" t="s">
        <v>137</v>
      </c>
      <c r="C34">
        <v>256669098</v>
      </c>
      <c r="D34">
        <v>249069743</v>
      </c>
      <c r="E34">
        <v>220278.85030058</v>
      </c>
      <c r="F34">
        <v>251117.88889071299</v>
      </c>
      <c r="G34">
        <v>471396.73627448</v>
      </c>
      <c r="H34">
        <v>264410957.25</v>
      </c>
      <c r="I34">
        <v>256538185.91406199</v>
      </c>
      <c r="J34">
        <v>232939.47380161201</v>
      </c>
      <c r="K34">
        <v>265550.99960839702</v>
      </c>
      <c r="L34">
        <v>498490.469931125</v>
      </c>
      <c r="M34">
        <v>274080846.453125</v>
      </c>
      <c r="N34">
        <v>265864441.63281199</v>
      </c>
      <c r="O34">
        <v>249015.111997842</v>
      </c>
      <c r="P34">
        <v>283877.22735738702</v>
      </c>
      <c r="Q34">
        <v>532892.33820414497</v>
      </c>
    </row>
    <row r="35" spans="1:17">
      <c r="A35">
        <v>41</v>
      </c>
      <c r="B35" t="s">
        <v>37</v>
      </c>
      <c r="C35">
        <v>101111000</v>
      </c>
      <c r="D35">
        <v>99664000</v>
      </c>
      <c r="E35">
        <v>85867.062730044097</v>
      </c>
      <c r="F35">
        <v>103040.47541809001</v>
      </c>
      <c r="G35">
        <v>188907.534752726</v>
      </c>
      <c r="H35">
        <v>104171365.08593699</v>
      </c>
      <c r="I35">
        <v>102686755.574218</v>
      </c>
      <c r="J35">
        <v>91076.663575768398</v>
      </c>
      <c r="K35">
        <v>109291.99796676599</v>
      </c>
      <c r="L35">
        <v>200368.66040945001</v>
      </c>
      <c r="M35">
        <v>107999024.03125</v>
      </c>
      <c r="N35">
        <v>106467671.74218699</v>
      </c>
      <c r="O35">
        <v>97806.549138307499</v>
      </c>
      <c r="P35">
        <v>117367.86003208099</v>
      </c>
      <c r="Q35">
        <v>215174.411411523</v>
      </c>
    </row>
    <row r="36" spans="1:17">
      <c r="A36">
        <v>43</v>
      </c>
      <c r="B36" t="s">
        <v>38</v>
      </c>
      <c r="C36">
        <v>72018000</v>
      </c>
      <c r="D36">
        <v>71136890</v>
      </c>
      <c r="E36">
        <v>77952.8347037434</v>
      </c>
      <c r="F36">
        <v>86527.645793199496</v>
      </c>
      <c r="G36">
        <v>164480.47911834699</v>
      </c>
      <c r="H36">
        <v>74417216.71875</v>
      </c>
      <c r="I36">
        <v>73509945.4140625</v>
      </c>
      <c r="J36">
        <v>82695.3986426591</v>
      </c>
      <c r="K36">
        <v>91791.891570687207</v>
      </c>
      <c r="L36">
        <v>174487.28943657799</v>
      </c>
      <c r="M36">
        <v>77432961.9375</v>
      </c>
      <c r="N36">
        <v>76492919.6953125</v>
      </c>
      <c r="O36">
        <v>88699.7140853405</v>
      </c>
      <c r="P36">
        <v>98456.682862758593</v>
      </c>
      <c r="Q36">
        <v>187156.39699721301</v>
      </c>
    </row>
    <row r="37" spans="1:17">
      <c r="A37">
        <v>51</v>
      </c>
      <c r="B37" t="s">
        <v>138</v>
      </c>
      <c r="C37">
        <v>817937058</v>
      </c>
      <c r="D37">
        <v>734931199</v>
      </c>
      <c r="E37">
        <v>722677.92605435802</v>
      </c>
      <c r="F37">
        <v>766038.60212696297</v>
      </c>
      <c r="G37">
        <v>1488716.5321881401</v>
      </c>
      <c r="H37">
        <v>844382941.546875</v>
      </c>
      <c r="I37">
        <v>757626652.54119802</v>
      </c>
      <c r="J37">
        <v>764564.54044154997</v>
      </c>
      <c r="K37">
        <v>810438.41454731603</v>
      </c>
      <c r="L37">
        <v>1575002.95821508</v>
      </c>
      <c r="M37">
        <v>877524282.78125</v>
      </c>
      <c r="N37">
        <v>786025165.65942299</v>
      </c>
      <c r="O37">
        <v>817727.83831672301</v>
      </c>
      <c r="P37">
        <v>866791.50879352505</v>
      </c>
      <c r="Q37">
        <v>1684519.3492219099</v>
      </c>
    </row>
    <row r="38" spans="1:17">
      <c r="A38">
        <v>52</v>
      </c>
      <c r="B38" t="s">
        <v>39</v>
      </c>
      <c r="C38">
        <v>2197083421</v>
      </c>
      <c r="D38">
        <v>2073574561</v>
      </c>
      <c r="E38">
        <v>2101309.6495777001</v>
      </c>
      <c r="F38">
        <v>2290427.51711402</v>
      </c>
      <c r="G38">
        <v>4391737.1726186201</v>
      </c>
      <c r="H38">
        <v>2268198364.7109299</v>
      </c>
      <c r="I38">
        <v>2140339114.0927701</v>
      </c>
      <c r="J38">
        <v>2229566.3169227899</v>
      </c>
      <c r="K38">
        <v>2430227.2858197498</v>
      </c>
      <c r="L38">
        <v>4659793.59793803</v>
      </c>
      <c r="M38">
        <v>2357399107</v>
      </c>
      <c r="N38">
        <v>2224072560.2226501</v>
      </c>
      <c r="O38">
        <v>2392514.1344050998</v>
      </c>
      <c r="P38">
        <v>2607840.4054621099</v>
      </c>
      <c r="Q38">
        <v>5000354.5342276897</v>
      </c>
    </row>
    <row r="39" spans="1:17">
      <c r="A39">
        <v>53</v>
      </c>
      <c r="B39" t="s">
        <v>139</v>
      </c>
      <c r="C39">
        <v>3332709488</v>
      </c>
      <c r="D39">
        <v>3068173955.75</v>
      </c>
      <c r="E39">
        <v>3074815.9668012401</v>
      </c>
      <c r="F39">
        <v>3382297.5704435101</v>
      </c>
      <c r="G39">
        <v>6457113.6107967701</v>
      </c>
      <c r="H39">
        <v>3440702632.3906202</v>
      </c>
      <c r="I39">
        <v>3165053299.4953599</v>
      </c>
      <c r="J39">
        <v>3258410.3251491301</v>
      </c>
      <c r="K39">
        <v>3584251.3772398499</v>
      </c>
      <c r="L39">
        <v>6842661.7009105599</v>
      </c>
      <c r="M39">
        <v>3576202076.5625</v>
      </c>
      <c r="N39">
        <v>3286509467.4958501</v>
      </c>
      <c r="O39">
        <v>3491577.5664283298</v>
      </c>
      <c r="P39">
        <v>3840735.3222906799</v>
      </c>
      <c r="Q39">
        <v>7332312.9028769098</v>
      </c>
    </row>
    <row r="40" spans="1:17">
      <c r="A40">
        <v>54</v>
      </c>
      <c r="B40" t="s">
        <v>40</v>
      </c>
      <c r="C40">
        <v>1800300552</v>
      </c>
      <c r="D40">
        <v>1707143266.5</v>
      </c>
      <c r="E40">
        <v>1882423.0363573399</v>
      </c>
      <c r="F40">
        <v>1731829.1952594901</v>
      </c>
      <c r="G40">
        <v>3614252.2376756002</v>
      </c>
      <c r="H40">
        <v>1856995759.0078101</v>
      </c>
      <c r="I40">
        <v>1760777709.43627</v>
      </c>
      <c r="J40">
        <v>1988209.0522501101</v>
      </c>
      <c r="K40">
        <v>1829152.3230783599</v>
      </c>
      <c r="L40">
        <v>3817361.3747546598</v>
      </c>
      <c r="M40">
        <v>1927924291.48437</v>
      </c>
      <c r="N40">
        <v>1827874859.72998</v>
      </c>
      <c r="O40">
        <v>2121890.6719178199</v>
      </c>
      <c r="P40">
        <v>1952139.41929048</v>
      </c>
      <c r="Q40">
        <v>4074030.0962206102</v>
      </c>
    </row>
    <row r="41" spans="1:17">
      <c r="A41">
        <v>55</v>
      </c>
      <c r="B41" t="s">
        <v>41</v>
      </c>
      <c r="C41">
        <v>1118973000</v>
      </c>
      <c r="D41">
        <v>1069592259.89062</v>
      </c>
      <c r="E41">
        <v>1163276.70648345</v>
      </c>
      <c r="F41">
        <v>1314502.66977116</v>
      </c>
      <c r="G41">
        <v>2477779.38074499</v>
      </c>
      <c r="H41">
        <v>1156929272.6953101</v>
      </c>
      <c r="I41">
        <v>1105826779.7353499</v>
      </c>
      <c r="J41">
        <v>1233840.7681686201</v>
      </c>
      <c r="K41">
        <v>1394240.07318389</v>
      </c>
      <c r="L41">
        <v>2628080.8186848098</v>
      </c>
      <c r="M41">
        <v>1204602317.0859301</v>
      </c>
      <c r="N41">
        <v>1151338618.68066</v>
      </c>
      <c r="O41">
        <v>1323423.6525097999</v>
      </c>
      <c r="P41">
        <v>1495468.7371960799</v>
      </c>
      <c r="Q41">
        <v>2818892.3716721502</v>
      </c>
    </row>
    <row r="42" spans="1:17">
      <c r="A42">
        <v>56</v>
      </c>
      <c r="B42" t="s">
        <v>42</v>
      </c>
      <c r="C42">
        <v>1528412082</v>
      </c>
      <c r="D42">
        <v>1441037521.25</v>
      </c>
      <c r="E42">
        <v>1464782.2290175401</v>
      </c>
      <c r="F42">
        <v>1728443.0264129301</v>
      </c>
      <c r="G42">
        <v>3193225.2550218101</v>
      </c>
      <c r="H42">
        <v>1578693341.7265601</v>
      </c>
      <c r="I42">
        <v>1488205171.2005601</v>
      </c>
      <c r="J42">
        <v>1554435.92091646</v>
      </c>
      <c r="K42">
        <v>1834234.3949813801</v>
      </c>
      <c r="L42">
        <v>3388670.31106239</v>
      </c>
      <c r="M42">
        <v>1641853349.9296801</v>
      </c>
      <c r="N42">
        <v>1547447691.8029699</v>
      </c>
      <c r="O42">
        <v>1668386.4223690301</v>
      </c>
      <c r="P42">
        <v>1968695.9733456301</v>
      </c>
      <c r="Q42">
        <v>3637082.3949989602</v>
      </c>
    </row>
    <row r="43" spans="1:17">
      <c r="A43">
        <v>57</v>
      </c>
      <c r="B43" t="s">
        <v>43</v>
      </c>
      <c r="C43">
        <v>558043062</v>
      </c>
      <c r="D43">
        <v>536893678</v>
      </c>
      <c r="E43">
        <v>518660.79633419198</v>
      </c>
      <c r="F43">
        <v>513474.19014853198</v>
      </c>
      <c r="G43">
        <v>1032134.9938565399</v>
      </c>
      <c r="H43">
        <v>574339720.22656202</v>
      </c>
      <c r="I43">
        <v>552493630.08984303</v>
      </c>
      <c r="J43">
        <v>546684.31201058603</v>
      </c>
      <c r="K43">
        <v>541217.46836161602</v>
      </c>
      <c r="L43">
        <v>1087901.7762937499</v>
      </c>
      <c r="M43">
        <v>594677966.94531202</v>
      </c>
      <c r="N43">
        <v>571961849.73242104</v>
      </c>
      <c r="O43">
        <v>582344.96251645603</v>
      </c>
      <c r="P43">
        <v>576521.51257499994</v>
      </c>
      <c r="Q43">
        <v>1158866.4785599101</v>
      </c>
    </row>
    <row r="44" spans="1:17">
      <c r="A44">
        <v>58</v>
      </c>
      <c r="B44" t="s">
        <v>44</v>
      </c>
      <c r="C44">
        <v>853923200</v>
      </c>
      <c r="D44">
        <v>815620782</v>
      </c>
      <c r="E44">
        <v>846022.39965526701</v>
      </c>
      <c r="F44">
        <v>972925.76351422002</v>
      </c>
      <c r="G44">
        <v>1818948.17273795</v>
      </c>
      <c r="H44">
        <v>880194899.328125</v>
      </c>
      <c r="I44">
        <v>840835662.194152</v>
      </c>
      <c r="J44">
        <v>892958.17755162704</v>
      </c>
      <c r="K44">
        <v>1026901.9066047299</v>
      </c>
      <c r="L44">
        <v>1919860.0819556101</v>
      </c>
      <c r="M44">
        <v>913131351.99218702</v>
      </c>
      <c r="N44">
        <v>872457188.69824195</v>
      </c>
      <c r="O44">
        <v>952632.949524745</v>
      </c>
      <c r="P44">
        <v>1095527.88832248</v>
      </c>
      <c r="Q44">
        <v>2048160.8413301101</v>
      </c>
    </row>
    <row r="45" spans="1:17">
      <c r="A45">
        <v>59</v>
      </c>
      <c r="B45" t="s">
        <v>45</v>
      </c>
      <c r="C45">
        <v>421123588</v>
      </c>
      <c r="D45">
        <v>402157297</v>
      </c>
      <c r="E45">
        <v>418455.72419086099</v>
      </c>
      <c r="F45">
        <v>485408.64195588202</v>
      </c>
      <c r="G45">
        <v>903864.37320440996</v>
      </c>
      <c r="H45">
        <v>434895645.828125</v>
      </c>
      <c r="I45">
        <v>415336572.72143501</v>
      </c>
      <c r="J45">
        <v>443440.89929088898</v>
      </c>
      <c r="K45">
        <v>514391.44682472898</v>
      </c>
      <c r="L45">
        <v>957832.33488690795</v>
      </c>
      <c r="M45">
        <v>452180985.796875</v>
      </c>
      <c r="N45">
        <v>431880414.88452101</v>
      </c>
      <c r="O45">
        <v>475195.29739251698</v>
      </c>
      <c r="P45">
        <v>551226.54673960805</v>
      </c>
      <c r="Q45">
        <v>1026421.84648853</v>
      </c>
    </row>
    <row r="46" spans="1:17">
      <c r="A46">
        <v>60</v>
      </c>
      <c r="B46" t="s">
        <v>140</v>
      </c>
      <c r="C46">
        <v>354960407</v>
      </c>
      <c r="D46">
        <v>340765940</v>
      </c>
      <c r="E46">
        <v>306358.64695823099</v>
      </c>
      <c r="F46">
        <v>358439.61561524798</v>
      </c>
      <c r="G46">
        <v>664798.26130878902</v>
      </c>
      <c r="H46">
        <v>365690269.671875</v>
      </c>
      <c r="I46">
        <v>351075221.27343702</v>
      </c>
      <c r="J46">
        <v>325079.985869169</v>
      </c>
      <c r="K46">
        <v>380343.58347463602</v>
      </c>
      <c r="L46">
        <v>705423.57297253597</v>
      </c>
      <c r="M46">
        <v>379138111.296875</v>
      </c>
      <c r="N46">
        <v>363995064.63281202</v>
      </c>
      <c r="O46">
        <v>348778.72944724502</v>
      </c>
      <c r="P46">
        <v>408071.10950463999</v>
      </c>
      <c r="Q46">
        <v>756849.843770265</v>
      </c>
    </row>
    <row r="47" spans="1:17">
      <c r="A47">
        <v>61</v>
      </c>
      <c r="B47" t="s">
        <v>141</v>
      </c>
      <c r="C47">
        <v>249013364</v>
      </c>
      <c r="D47">
        <v>236044000</v>
      </c>
      <c r="E47">
        <v>215179.081547379</v>
      </c>
      <c r="F47">
        <v>223786.24500429601</v>
      </c>
      <c r="G47">
        <v>438965.33111190802</v>
      </c>
      <c r="H47">
        <v>256442110.1875</v>
      </c>
      <c r="I47">
        <v>242965297.371093</v>
      </c>
      <c r="J47">
        <v>227173.876556515</v>
      </c>
      <c r="K47">
        <v>236260.830950498</v>
      </c>
      <c r="L47">
        <v>463434.70802164002</v>
      </c>
      <c r="M47">
        <v>265715573.109375</v>
      </c>
      <c r="N47">
        <v>251600101.77343699</v>
      </c>
      <c r="O47">
        <v>242326.26747727301</v>
      </c>
      <c r="P47">
        <v>252019.317659497</v>
      </c>
      <c r="Q47">
        <v>494345.583438873</v>
      </c>
    </row>
    <row r="48" spans="1:17">
      <c r="A48">
        <v>62</v>
      </c>
      <c r="B48" t="s">
        <v>46</v>
      </c>
      <c r="C48">
        <v>2883095105</v>
      </c>
      <c r="D48">
        <v>2708720500.5</v>
      </c>
      <c r="E48">
        <v>3024070.6976622599</v>
      </c>
      <c r="F48">
        <v>3114792.83651416</v>
      </c>
      <c r="G48">
        <v>6138863.5154442703</v>
      </c>
      <c r="H48">
        <v>2975728417.65625</v>
      </c>
      <c r="I48">
        <v>2795783412.1238999</v>
      </c>
      <c r="J48">
        <v>3197328.5511140702</v>
      </c>
      <c r="K48">
        <v>3293248.4073141702</v>
      </c>
      <c r="L48">
        <v>6490576.9536286397</v>
      </c>
      <c r="M48">
        <v>3091930280.875</v>
      </c>
      <c r="N48">
        <v>2905005817.9861999</v>
      </c>
      <c r="O48">
        <v>3417087.5144856698</v>
      </c>
      <c r="P48">
        <v>3519600.14548219</v>
      </c>
      <c r="Q48">
        <v>6936687.7105325405</v>
      </c>
    </row>
    <row r="49" spans="1:17">
      <c r="A49">
        <v>63</v>
      </c>
      <c r="B49" t="s">
        <v>47</v>
      </c>
      <c r="C49">
        <v>551374316</v>
      </c>
      <c r="D49">
        <v>522919090.5</v>
      </c>
      <c r="E49">
        <v>549714.42318746401</v>
      </c>
      <c r="F49">
        <v>489245.83674198302</v>
      </c>
      <c r="G49">
        <v>1038960.26049959</v>
      </c>
      <c r="H49">
        <v>567923369.859375</v>
      </c>
      <c r="I49">
        <v>538539860.63049304</v>
      </c>
      <c r="J49">
        <v>579756.28644129599</v>
      </c>
      <c r="K49">
        <v>515983.09278354002</v>
      </c>
      <c r="L49">
        <v>1095739.3862366001</v>
      </c>
      <c r="M49">
        <v>588593679.625</v>
      </c>
      <c r="N49">
        <v>558048619.18627906</v>
      </c>
      <c r="O49">
        <v>617653.72219273401</v>
      </c>
      <c r="P49">
        <v>549711.80970960797</v>
      </c>
      <c r="Q49">
        <v>1167365.5337090399</v>
      </c>
    </row>
    <row r="50" spans="1:17">
      <c r="A50">
        <v>64</v>
      </c>
      <c r="B50" t="s">
        <v>142</v>
      </c>
      <c r="C50">
        <v>2003875177</v>
      </c>
      <c r="D50">
        <v>1874383667.46875</v>
      </c>
      <c r="E50">
        <v>2472990.37698104</v>
      </c>
      <c r="F50">
        <v>2225691.3294366202</v>
      </c>
      <c r="G50">
        <v>4698681.6696195696</v>
      </c>
      <c r="H50">
        <v>2073697665.0234301</v>
      </c>
      <c r="I50">
        <v>1939292507.60553</v>
      </c>
      <c r="J50">
        <v>2609056.0478182998</v>
      </c>
      <c r="K50">
        <v>2348150.4420062499</v>
      </c>
      <c r="L50">
        <v>4957206.4864474703</v>
      </c>
      <c r="M50">
        <v>2161244804.5703101</v>
      </c>
      <c r="N50">
        <v>2020667423.76403</v>
      </c>
      <c r="O50">
        <v>2781274.9200452901</v>
      </c>
      <c r="P50">
        <v>2503147.4323415002</v>
      </c>
      <c r="Q50">
        <v>5284422.3955523903</v>
      </c>
    </row>
    <row r="51" spans="1:17">
      <c r="A51">
        <v>65</v>
      </c>
      <c r="B51" t="s">
        <v>48</v>
      </c>
      <c r="C51">
        <v>242415271</v>
      </c>
      <c r="D51">
        <v>231336986</v>
      </c>
      <c r="E51">
        <v>198955.58259568299</v>
      </c>
      <c r="F51">
        <v>232778.03147519301</v>
      </c>
      <c r="G51">
        <v>431733.61314474</v>
      </c>
      <c r="H51">
        <v>249917496.375</v>
      </c>
      <c r="I51">
        <v>238430830.33935499</v>
      </c>
      <c r="J51">
        <v>211351.43131843201</v>
      </c>
      <c r="K51">
        <v>247281.17394384701</v>
      </c>
      <c r="L51">
        <v>458632.60734200402</v>
      </c>
      <c r="M51">
        <v>259305039.25781199</v>
      </c>
      <c r="N51">
        <v>247304334.871093</v>
      </c>
      <c r="O51">
        <v>227100.85470196599</v>
      </c>
      <c r="P51">
        <v>265708.00193625601</v>
      </c>
      <c r="Q51">
        <v>492808.85367303999</v>
      </c>
    </row>
    <row r="52" spans="1:17">
      <c r="A52">
        <v>66</v>
      </c>
      <c r="B52" t="s">
        <v>49</v>
      </c>
      <c r="C52">
        <v>2347411143</v>
      </c>
      <c r="D52">
        <v>2202460662.375</v>
      </c>
      <c r="E52">
        <v>2419591.2620734498</v>
      </c>
      <c r="F52">
        <v>2274415.7796598799</v>
      </c>
      <c r="G52">
        <v>4694007.0559410602</v>
      </c>
      <c r="H52">
        <v>2419301412.1875</v>
      </c>
      <c r="I52">
        <v>2269963622.2404699</v>
      </c>
      <c r="J52">
        <v>2554746.65525452</v>
      </c>
      <c r="K52">
        <v>2401461.8523452799</v>
      </c>
      <c r="L52">
        <v>4956208.5229129205</v>
      </c>
      <c r="M52">
        <v>2509333752.4453101</v>
      </c>
      <c r="N52">
        <v>2354502987.2744098</v>
      </c>
      <c r="O52">
        <v>2726121.56100323</v>
      </c>
      <c r="P52">
        <v>2562554.2646219698</v>
      </c>
      <c r="Q52">
        <v>5288675.8367485702</v>
      </c>
    </row>
    <row r="53" spans="1:17">
      <c r="A53">
        <v>67</v>
      </c>
      <c r="B53" t="s">
        <v>50</v>
      </c>
      <c r="C53">
        <v>826307601</v>
      </c>
      <c r="D53">
        <v>787283532</v>
      </c>
      <c r="E53">
        <v>699458.71618181397</v>
      </c>
      <c r="F53">
        <v>790388.34987574804</v>
      </c>
      <c r="G53">
        <v>1489847.0697408901</v>
      </c>
      <c r="H53">
        <v>851040762.11718702</v>
      </c>
      <c r="I53">
        <v>810638160.91357398</v>
      </c>
      <c r="J53">
        <v>740280.48767030204</v>
      </c>
      <c r="K53">
        <v>836516.95346748806</v>
      </c>
      <c r="L53">
        <v>1576797.44503092</v>
      </c>
      <c r="M53">
        <v>881965464.61718702</v>
      </c>
      <c r="N53">
        <v>839832540.40478504</v>
      </c>
      <c r="O53">
        <v>792049.864138484</v>
      </c>
      <c r="P53">
        <v>895016.34578919399</v>
      </c>
      <c r="Q53">
        <v>1687066.21006679</v>
      </c>
    </row>
    <row r="54" spans="1:17">
      <c r="A54">
        <v>68</v>
      </c>
      <c r="B54" t="s">
        <v>51</v>
      </c>
      <c r="C54">
        <v>373774737.00010002</v>
      </c>
      <c r="D54">
        <v>356525564.5</v>
      </c>
      <c r="E54">
        <v>293705.92673863401</v>
      </c>
      <c r="F54">
        <v>302517.10664294602</v>
      </c>
      <c r="G54">
        <v>596223.03209024598</v>
      </c>
      <c r="H54">
        <v>383928145.05478698</v>
      </c>
      <c r="I54">
        <v>366219961.59716803</v>
      </c>
      <c r="J54">
        <v>310716.29208570701</v>
      </c>
      <c r="K54">
        <v>320037.78137671901</v>
      </c>
      <c r="L54">
        <v>630754.07099419797</v>
      </c>
      <c r="M54">
        <v>396593396.95322502</v>
      </c>
      <c r="N54">
        <v>378314227.58837801</v>
      </c>
      <c r="O54">
        <v>332326.82357445301</v>
      </c>
      <c r="P54">
        <v>342296.62736871798</v>
      </c>
      <c r="Q54">
        <v>674623.45186072495</v>
      </c>
    </row>
    <row r="55" spans="1:17">
      <c r="A55">
        <v>69</v>
      </c>
      <c r="B55" t="s">
        <v>52</v>
      </c>
      <c r="C55">
        <v>3753366055</v>
      </c>
      <c r="D55">
        <v>3539640281.125</v>
      </c>
      <c r="E55">
        <v>4532252.1551984502</v>
      </c>
      <c r="F55">
        <v>4396284.5900639603</v>
      </c>
      <c r="G55">
        <v>8928536.7506847493</v>
      </c>
      <c r="H55">
        <v>3884464399.6171799</v>
      </c>
      <c r="I55">
        <v>3663204235.3403301</v>
      </c>
      <c r="J55">
        <v>4791730.6834194502</v>
      </c>
      <c r="K55">
        <v>4647978.7451732503</v>
      </c>
      <c r="L55">
        <v>9439709.4462008998</v>
      </c>
      <c r="M55">
        <v>4049105470.5468702</v>
      </c>
      <c r="N55">
        <v>3818383471.57617</v>
      </c>
      <c r="O55">
        <v>5120296.6901258603</v>
      </c>
      <c r="P55">
        <v>4966687.79760083</v>
      </c>
      <c r="Q55">
        <v>10086984.4903304</v>
      </c>
    </row>
    <row r="56" spans="1:17">
      <c r="A56">
        <v>70</v>
      </c>
      <c r="B56" t="s">
        <v>53</v>
      </c>
      <c r="C56">
        <v>100583000</v>
      </c>
      <c r="D56">
        <v>97430735</v>
      </c>
      <c r="E56">
        <v>62204.317597508401</v>
      </c>
      <c r="F56">
        <v>72157.008779644893</v>
      </c>
      <c r="G56">
        <v>134361.32766532901</v>
      </c>
      <c r="H56">
        <v>102926278.46875</v>
      </c>
      <c r="I56">
        <v>99712349.100585893</v>
      </c>
      <c r="J56">
        <v>65155.647248625697</v>
      </c>
      <c r="K56">
        <v>75580.550484418796</v>
      </c>
      <c r="L56">
        <v>140736.19839811299</v>
      </c>
      <c r="M56">
        <v>105824835.296875</v>
      </c>
      <c r="N56">
        <v>102534878.332031</v>
      </c>
      <c r="O56">
        <v>68933.729291319803</v>
      </c>
      <c r="P56">
        <v>79963.126126766205</v>
      </c>
      <c r="Q56">
        <v>148896.85480976099</v>
      </c>
    </row>
    <row r="57" spans="1:17">
      <c r="A57">
        <v>71</v>
      </c>
      <c r="B57" t="s">
        <v>54</v>
      </c>
      <c r="C57">
        <v>409281166</v>
      </c>
      <c r="D57">
        <v>388012905.75</v>
      </c>
      <c r="E57">
        <v>450542.42931210902</v>
      </c>
      <c r="F57">
        <v>477574.97488021798</v>
      </c>
      <c r="G57">
        <v>928117.40691494895</v>
      </c>
      <c r="H57">
        <v>423329127.39843702</v>
      </c>
      <c r="I57">
        <v>401286718.43359298</v>
      </c>
      <c r="J57">
        <v>476770.23609089799</v>
      </c>
      <c r="K57">
        <v>505376.45105481101</v>
      </c>
      <c r="L57">
        <v>982146.69464707305</v>
      </c>
      <c r="M57">
        <v>440961556.36718702</v>
      </c>
      <c r="N57">
        <v>417946042.48046798</v>
      </c>
      <c r="O57">
        <v>509930.57349026197</v>
      </c>
      <c r="P57">
        <v>540526.41154086497</v>
      </c>
      <c r="Q57">
        <v>1050456.98751926</v>
      </c>
    </row>
    <row r="58" spans="1:17">
      <c r="A58">
        <v>72</v>
      </c>
      <c r="B58" t="s">
        <v>55</v>
      </c>
      <c r="C58">
        <v>1957806853</v>
      </c>
      <c r="D58">
        <v>1840817531.1640601</v>
      </c>
      <c r="E58">
        <v>2765097.74310112</v>
      </c>
      <c r="F58">
        <v>2101474.2880024002</v>
      </c>
      <c r="G58">
        <v>4866572.0370629998</v>
      </c>
      <c r="H58">
        <v>2025762392.2890601</v>
      </c>
      <c r="I58">
        <v>1904686461.0539501</v>
      </c>
      <c r="J58">
        <v>2905981.78132388</v>
      </c>
      <c r="K58">
        <v>2208546.1493675401</v>
      </c>
      <c r="L58">
        <v>5114527.95588433</v>
      </c>
      <c r="M58">
        <v>2110866771</v>
      </c>
      <c r="N58">
        <v>1984674461.0366199</v>
      </c>
      <c r="O58">
        <v>3083573.3157472601</v>
      </c>
      <c r="P58">
        <v>2343515.7177755199</v>
      </c>
      <c r="Q58">
        <v>5427089.0360668898</v>
      </c>
    </row>
    <row r="59" spans="1:17">
      <c r="A59">
        <v>81</v>
      </c>
      <c r="B59" t="s">
        <v>56</v>
      </c>
      <c r="C59">
        <v>132637000</v>
      </c>
      <c r="D59">
        <v>125839550.8125</v>
      </c>
      <c r="E59">
        <v>104399.532914936</v>
      </c>
      <c r="F59">
        <v>132587.40619266001</v>
      </c>
      <c r="G59">
        <v>236986.93831658299</v>
      </c>
      <c r="H59">
        <v>136858768.796875</v>
      </c>
      <c r="I59">
        <v>129731746.703125</v>
      </c>
      <c r="J59">
        <v>110906.15826416</v>
      </c>
      <c r="K59">
        <v>140850.82006704799</v>
      </c>
      <c r="L59">
        <v>251756.98118924999</v>
      </c>
      <c r="M59">
        <v>142147969.640625</v>
      </c>
      <c r="N59">
        <v>134601848.14843699</v>
      </c>
      <c r="O59">
        <v>119121.309641361</v>
      </c>
      <c r="P59">
        <v>151284.063545107</v>
      </c>
      <c r="Q59">
        <v>270405.372052669</v>
      </c>
    </row>
    <row r="60" spans="1:17">
      <c r="A60">
        <v>82</v>
      </c>
      <c r="B60" t="s">
        <v>57</v>
      </c>
      <c r="C60">
        <v>583308000</v>
      </c>
      <c r="D60">
        <v>522646595.51684499</v>
      </c>
      <c r="E60">
        <v>732056.15678423597</v>
      </c>
      <c r="F60">
        <v>666171.09856021404</v>
      </c>
      <c r="G60">
        <v>1398227.2646460501</v>
      </c>
      <c r="H60">
        <v>604766026.609375</v>
      </c>
      <c r="I60">
        <v>541477142.63403296</v>
      </c>
      <c r="J60">
        <v>772422.81734931399</v>
      </c>
      <c r="K60">
        <v>702904.76336145401</v>
      </c>
      <c r="L60">
        <v>1475327.5814936101</v>
      </c>
      <c r="M60">
        <v>631712995.78125</v>
      </c>
      <c r="N60">
        <v>565112484.88403296</v>
      </c>
      <c r="O60">
        <v>823527.90398216201</v>
      </c>
      <c r="P60">
        <v>749410.39107894897</v>
      </c>
      <c r="Q60">
        <v>1572938.28909134</v>
      </c>
    </row>
    <row r="61" spans="1:17">
      <c r="A61">
        <v>83</v>
      </c>
      <c r="B61" t="s">
        <v>58</v>
      </c>
      <c r="C61">
        <v>992738019</v>
      </c>
      <c r="D61">
        <v>962938824.4375</v>
      </c>
      <c r="E61">
        <v>896880.46170321095</v>
      </c>
      <c r="F61">
        <v>986568.50905930996</v>
      </c>
      <c r="G61">
        <v>1883448.99256467</v>
      </c>
      <c r="H61">
        <v>1024759050.99218</v>
      </c>
      <c r="I61">
        <v>991518196.07617104</v>
      </c>
      <c r="J61">
        <v>950683.64516854205</v>
      </c>
      <c r="K61">
        <v>1045752.0177081201</v>
      </c>
      <c r="L61">
        <v>1996435.6625295801</v>
      </c>
      <c r="M61">
        <v>1064928280.72656</v>
      </c>
      <c r="N61">
        <v>1027338950.55151</v>
      </c>
      <c r="O61">
        <v>1018917.64078962</v>
      </c>
      <c r="P61">
        <v>1120809.4099791001</v>
      </c>
      <c r="Q61">
        <v>2139727.0565310698</v>
      </c>
    </row>
    <row r="62" spans="1:17">
      <c r="A62">
        <v>84</v>
      </c>
      <c r="B62" t="s">
        <v>143</v>
      </c>
      <c r="C62">
        <v>701677024</v>
      </c>
      <c r="D62">
        <v>664425518.875</v>
      </c>
      <c r="E62">
        <v>681235.60663993401</v>
      </c>
      <c r="F62">
        <v>735734.457818361</v>
      </c>
      <c r="G62">
        <v>1416970.0689801399</v>
      </c>
      <c r="H62">
        <v>723984167.3125</v>
      </c>
      <c r="I62">
        <v>685528515.93847597</v>
      </c>
      <c r="J62">
        <v>721412.85646813095</v>
      </c>
      <c r="K62">
        <v>779125.88596258604</v>
      </c>
      <c r="L62">
        <v>1500538.74723093</v>
      </c>
      <c r="M62">
        <v>751943849.77343702</v>
      </c>
      <c r="N62">
        <v>711979214.81652796</v>
      </c>
      <c r="O62">
        <v>772314.22058364702</v>
      </c>
      <c r="P62">
        <v>834099.35572416801</v>
      </c>
      <c r="Q62">
        <v>1606413.56557884</v>
      </c>
    </row>
    <row r="63" spans="1:17">
      <c r="A63">
        <v>85</v>
      </c>
      <c r="B63" t="s">
        <v>144</v>
      </c>
      <c r="C63">
        <v>343974076</v>
      </c>
      <c r="D63">
        <v>313568766</v>
      </c>
      <c r="E63">
        <v>330390.71354943502</v>
      </c>
      <c r="F63">
        <v>396468.86136644997</v>
      </c>
      <c r="G63">
        <v>726859.56808674301</v>
      </c>
      <c r="H63">
        <v>355754464.63281202</v>
      </c>
      <c r="I63">
        <v>324035312.50976503</v>
      </c>
      <c r="J63">
        <v>350031.09530869097</v>
      </c>
      <c r="K63">
        <v>420037.31581830903</v>
      </c>
      <c r="L63">
        <v>770068.40447735705</v>
      </c>
      <c r="M63">
        <v>370559384.91406202</v>
      </c>
      <c r="N63">
        <v>337176157.53320301</v>
      </c>
      <c r="O63">
        <v>375082.04486170399</v>
      </c>
      <c r="P63">
        <v>450098.45969584503</v>
      </c>
      <c r="Q63">
        <v>825180.503223598</v>
      </c>
    </row>
    <row r="64" spans="1:17">
      <c r="A64">
        <v>86</v>
      </c>
      <c r="B64" t="s">
        <v>59</v>
      </c>
      <c r="C64">
        <v>1039463634</v>
      </c>
      <c r="D64">
        <v>983480091</v>
      </c>
      <c r="E64">
        <v>1021499.25649124</v>
      </c>
      <c r="F64">
        <v>1072574.2184187099</v>
      </c>
      <c r="G64">
        <v>2094073.4514607701</v>
      </c>
      <c r="H64">
        <v>1072855318.96093</v>
      </c>
      <c r="I64">
        <v>1014980339.34814</v>
      </c>
      <c r="J64">
        <v>1082171.60323816</v>
      </c>
      <c r="K64">
        <v>1136280.1833194201</v>
      </c>
      <c r="L64">
        <v>2218451.7973161899</v>
      </c>
      <c r="M64">
        <v>1114703813.4765601</v>
      </c>
      <c r="N64">
        <v>1054456291.96191</v>
      </c>
      <c r="O64">
        <v>1159212.4034021499</v>
      </c>
      <c r="P64">
        <v>1217173.0253846</v>
      </c>
      <c r="Q64">
        <v>2376385.4331358601</v>
      </c>
    </row>
    <row r="65" spans="1:17">
      <c r="A65">
        <v>87</v>
      </c>
      <c r="B65" t="s">
        <v>145</v>
      </c>
      <c r="C65">
        <v>221488162</v>
      </c>
      <c r="D65">
        <v>213672667</v>
      </c>
      <c r="E65">
        <v>256262.99591398201</v>
      </c>
      <c r="F65">
        <v>304952.96547210199</v>
      </c>
      <c r="G65">
        <v>561215.96134877205</v>
      </c>
      <c r="H65">
        <v>229711038.17968699</v>
      </c>
      <c r="I65">
        <v>221633312.63574201</v>
      </c>
      <c r="J65">
        <v>272344.414800286</v>
      </c>
      <c r="K65">
        <v>324089.85445404</v>
      </c>
      <c r="L65">
        <v>596434.263019323</v>
      </c>
      <c r="M65">
        <v>240068364.015625</v>
      </c>
      <c r="N65">
        <v>231661805.52563399</v>
      </c>
      <c r="O65">
        <v>292759.30535101797</v>
      </c>
      <c r="P65">
        <v>348383.57490599097</v>
      </c>
      <c r="Q65">
        <v>641142.87486028601</v>
      </c>
    </row>
    <row r="66" spans="1:17">
      <c r="A66">
        <v>88</v>
      </c>
      <c r="B66" t="s">
        <v>60</v>
      </c>
      <c r="C66">
        <v>2354472614</v>
      </c>
      <c r="D66">
        <v>2289192998.0703101</v>
      </c>
      <c r="E66">
        <v>4209312.3915477097</v>
      </c>
      <c r="F66">
        <v>3199077.3856453001</v>
      </c>
      <c r="G66">
        <v>7408389.9416120602</v>
      </c>
      <c r="H66">
        <v>2444306674.28125</v>
      </c>
      <c r="I66">
        <v>2376216250.987</v>
      </c>
      <c r="J66">
        <v>4410188.9070018502</v>
      </c>
      <c r="K66">
        <v>3351743.6174569102</v>
      </c>
      <c r="L66">
        <v>7761932.53654077</v>
      </c>
      <c r="M66">
        <v>2557027953.8281202</v>
      </c>
      <c r="N66">
        <v>2485418811.3564401</v>
      </c>
      <c r="O66">
        <v>4663319.4205356799</v>
      </c>
      <c r="P66">
        <v>3544122.7125281198</v>
      </c>
      <c r="Q66">
        <v>8207442.0240198905</v>
      </c>
    </row>
    <row r="67" spans="1:17">
      <c r="A67">
        <v>89</v>
      </c>
      <c r="B67" t="s">
        <v>61</v>
      </c>
      <c r="C67">
        <v>790910096.00000405</v>
      </c>
      <c r="D67">
        <v>734235670</v>
      </c>
      <c r="E67">
        <v>644950.29240245302</v>
      </c>
      <c r="F67">
        <v>690096.81239161605</v>
      </c>
      <c r="G67">
        <v>1335047.0985749599</v>
      </c>
      <c r="H67">
        <v>813763774.53125405</v>
      </c>
      <c r="I67">
        <v>755059589.68908596</v>
      </c>
      <c r="J67">
        <v>681707.05956186296</v>
      </c>
      <c r="K67">
        <v>729426.55385899497</v>
      </c>
      <c r="L67">
        <v>1411133.6100443101</v>
      </c>
      <c r="M67">
        <v>842330563.79687905</v>
      </c>
      <c r="N67">
        <v>781071976.51599097</v>
      </c>
      <c r="O67">
        <v>728370.38780961104</v>
      </c>
      <c r="P67">
        <v>779356.31430730899</v>
      </c>
      <c r="Q67">
        <v>1507726.7096493801</v>
      </c>
    </row>
    <row r="68" spans="1:17">
      <c r="A68">
        <v>90</v>
      </c>
      <c r="B68" t="s">
        <v>62</v>
      </c>
      <c r="C68">
        <v>1396400674</v>
      </c>
      <c r="D68">
        <v>1330122612.5</v>
      </c>
      <c r="E68">
        <v>1214451.16823458</v>
      </c>
      <c r="F68">
        <v>1408763.3562815101</v>
      </c>
      <c r="G68">
        <v>2623214.5280902302</v>
      </c>
      <c r="H68">
        <v>1438676961.14062</v>
      </c>
      <c r="I68">
        <v>1370451789.9414001</v>
      </c>
      <c r="J68">
        <v>1287135.3831785</v>
      </c>
      <c r="K68">
        <v>1493077.0480816599</v>
      </c>
      <c r="L68">
        <v>2780212.44048827</v>
      </c>
      <c r="M68">
        <v>1491621474.9921801</v>
      </c>
      <c r="N68">
        <v>1420963948.97949</v>
      </c>
      <c r="O68">
        <v>1379601.8031486799</v>
      </c>
      <c r="P68">
        <v>1600338.08886796</v>
      </c>
      <c r="Q68">
        <v>2979939.8946934901</v>
      </c>
    </row>
    <row r="69" spans="1:17">
      <c r="A69">
        <v>91</v>
      </c>
      <c r="B69" t="s">
        <v>63</v>
      </c>
      <c r="C69">
        <v>719799657</v>
      </c>
      <c r="D69">
        <v>702522082.5625</v>
      </c>
      <c r="E69">
        <v>874650.29770374298</v>
      </c>
      <c r="F69">
        <v>909636.29763847496</v>
      </c>
      <c r="G69">
        <v>1784286.59295582</v>
      </c>
      <c r="H69">
        <v>743850596.39843702</v>
      </c>
      <c r="I69">
        <v>726099793.48291004</v>
      </c>
      <c r="J69">
        <v>921828.61141872394</v>
      </c>
      <c r="K69">
        <v>958701.76255261898</v>
      </c>
      <c r="L69">
        <v>1880530.4066815299</v>
      </c>
      <c r="M69">
        <v>774032495.53906202</v>
      </c>
      <c r="N69">
        <v>755693303.46972597</v>
      </c>
      <c r="O69">
        <v>981462.64621508098</v>
      </c>
      <c r="P69">
        <v>1020721.16137188</v>
      </c>
      <c r="Q69">
        <v>2002183.80394375</v>
      </c>
    </row>
    <row r="70" spans="1:17">
      <c r="A70">
        <v>92</v>
      </c>
      <c r="B70" t="s">
        <v>64</v>
      </c>
      <c r="C70">
        <v>624190620</v>
      </c>
      <c r="D70">
        <v>591423314</v>
      </c>
      <c r="E70">
        <v>450223.36450453103</v>
      </c>
      <c r="F70">
        <v>549272.50564637699</v>
      </c>
      <c r="G70">
        <v>999495.865250036</v>
      </c>
      <c r="H70">
        <v>641427285.17968702</v>
      </c>
      <c r="I70">
        <v>607623980.58392298</v>
      </c>
      <c r="J70">
        <v>477701.22484869498</v>
      </c>
      <c r="K70">
        <v>582795.49264006305</v>
      </c>
      <c r="L70">
        <v>1060496.7118921799</v>
      </c>
      <c r="M70">
        <v>662992488.421875</v>
      </c>
      <c r="N70">
        <v>627886098.36144996</v>
      </c>
      <c r="O70">
        <v>512634.49622329301</v>
      </c>
      <c r="P70">
        <v>625414.08710449899</v>
      </c>
      <c r="Q70">
        <v>1138048.58352968</v>
      </c>
    </row>
    <row r="71" spans="1:17">
      <c r="A71">
        <v>93</v>
      </c>
      <c r="B71" t="s">
        <v>65</v>
      </c>
      <c r="C71">
        <v>468346439</v>
      </c>
      <c r="D71">
        <v>436934421.5</v>
      </c>
      <c r="E71">
        <v>563489.80998536898</v>
      </c>
      <c r="F71">
        <v>552220.01386716904</v>
      </c>
      <c r="G71">
        <v>1115709.82669276</v>
      </c>
      <c r="H71">
        <v>484713081.91406202</v>
      </c>
      <c r="I71">
        <v>452023730.36865199</v>
      </c>
      <c r="J71">
        <v>595112.51094108797</v>
      </c>
      <c r="K71">
        <v>583210.25893622602</v>
      </c>
      <c r="L71">
        <v>1178322.76237583</v>
      </c>
      <c r="M71">
        <v>505276174.72656202</v>
      </c>
      <c r="N71">
        <v>470977436.28955001</v>
      </c>
      <c r="O71">
        <v>635197.77178573597</v>
      </c>
      <c r="P71">
        <v>622493.81242787803</v>
      </c>
      <c r="Q71">
        <v>1257691.5720631999</v>
      </c>
    </row>
    <row r="72" spans="1:17">
      <c r="A72">
        <v>94</v>
      </c>
      <c r="B72" t="s">
        <v>66</v>
      </c>
      <c r="C72">
        <v>541220451</v>
      </c>
      <c r="D72">
        <v>512221652.5625</v>
      </c>
      <c r="E72">
        <v>446181.12887594098</v>
      </c>
      <c r="F72">
        <v>490799.243543613</v>
      </c>
      <c r="G72">
        <v>936980.38495354296</v>
      </c>
      <c r="H72">
        <v>557124142.42968702</v>
      </c>
      <c r="I72">
        <v>527290538.845581</v>
      </c>
      <c r="J72">
        <v>472536.85676982597</v>
      </c>
      <c r="K72">
        <v>519790.543338552</v>
      </c>
      <c r="L72">
        <v>992327.39988879801</v>
      </c>
      <c r="M72">
        <v>576993687.359375</v>
      </c>
      <c r="N72">
        <v>546117852.02502406</v>
      </c>
      <c r="O72">
        <v>505859.56227745098</v>
      </c>
      <c r="P72">
        <v>556445.517307356</v>
      </c>
      <c r="Q72">
        <v>1062305.07759663</v>
      </c>
    </row>
    <row r="73" spans="1:17">
      <c r="A73">
        <v>95</v>
      </c>
      <c r="B73" t="s">
        <v>67</v>
      </c>
      <c r="C73">
        <v>153667000</v>
      </c>
      <c r="D73">
        <v>143770831</v>
      </c>
      <c r="E73">
        <v>173145.165781647</v>
      </c>
      <c r="F73">
        <v>183533.87388736001</v>
      </c>
      <c r="G73">
        <v>356679.03975129098</v>
      </c>
      <c r="H73">
        <v>159215446.44531199</v>
      </c>
      <c r="I73">
        <v>148993875.41210899</v>
      </c>
      <c r="J73">
        <v>183644.21863746599</v>
      </c>
      <c r="K73">
        <v>194662.87159943499</v>
      </c>
      <c r="L73">
        <v>378307.08952379198</v>
      </c>
      <c r="M73">
        <v>166182377.765625</v>
      </c>
      <c r="N73">
        <v>155553992.83007801</v>
      </c>
      <c r="O73">
        <v>196975.60663926601</v>
      </c>
      <c r="P73">
        <v>208794.14219033701</v>
      </c>
      <c r="Q73">
        <v>405769.74784445699</v>
      </c>
    </row>
    <row r="74" spans="1:17">
      <c r="A74">
        <v>96</v>
      </c>
      <c r="B74" t="s">
        <v>68</v>
      </c>
      <c r="C74">
        <v>3015607902</v>
      </c>
      <c r="D74">
        <v>2832875739.5625</v>
      </c>
      <c r="E74">
        <v>3199472.3206484602</v>
      </c>
      <c r="F74">
        <v>3775377.3332715398</v>
      </c>
      <c r="G74">
        <v>6974849.6341041699</v>
      </c>
      <c r="H74">
        <v>3122122787.1093702</v>
      </c>
      <c r="I74">
        <v>2932350555.9521399</v>
      </c>
      <c r="J74">
        <v>3398922.3963865102</v>
      </c>
      <c r="K74">
        <v>4010728.4188790699</v>
      </c>
      <c r="L74">
        <v>7409650.8253877396</v>
      </c>
      <c r="M74">
        <v>3256258384.2734299</v>
      </c>
      <c r="N74">
        <v>3057595153.3432598</v>
      </c>
      <c r="O74">
        <v>3652667.9646739</v>
      </c>
      <c r="P74">
        <v>4310148.2035886897</v>
      </c>
      <c r="Q74">
        <v>7962816.18033488</v>
      </c>
    </row>
    <row r="75" spans="1:17">
      <c r="A75">
        <v>97</v>
      </c>
      <c r="B75" t="s">
        <v>146</v>
      </c>
      <c r="C75">
        <v>1208946718</v>
      </c>
      <c r="D75">
        <v>1145428320.46875</v>
      </c>
      <c r="E75">
        <v>1331824.7564406099</v>
      </c>
      <c r="F75">
        <v>1451688.9879933</v>
      </c>
      <c r="G75">
        <v>2783513.7506021401</v>
      </c>
      <c r="H75">
        <v>1249064413.1640601</v>
      </c>
      <c r="I75">
        <v>1183628579.4521401</v>
      </c>
      <c r="J75">
        <v>1408968.41799518</v>
      </c>
      <c r="K75">
        <v>1535775.5654535501</v>
      </c>
      <c r="L75">
        <v>2944743.9726938298</v>
      </c>
      <c r="M75">
        <v>1299486920.6328101</v>
      </c>
      <c r="N75">
        <v>1231650042.4228499</v>
      </c>
      <c r="O75">
        <v>1506748.3358986999</v>
      </c>
      <c r="P75">
        <v>1642355.6949559799</v>
      </c>
      <c r="Q75">
        <v>3149104.02745263</v>
      </c>
    </row>
    <row r="76" spans="1:17">
      <c r="A76">
        <v>98</v>
      </c>
      <c r="B76" t="s">
        <v>69</v>
      </c>
      <c r="C76">
        <v>164312084</v>
      </c>
      <c r="D76">
        <v>158337084</v>
      </c>
      <c r="E76">
        <v>150045.29597654901</v>
      </c>
      <c r="F76">
        <v>165049.82452422299</v>
      </c>
      <c r="G76">
        <v>315095.12348556501</v>
      </c>
      <c r="H76">
        <v>169291103.65625</v>
      </c>
      <c r="I76">
        <v>163128571.82617101</v>
      </c>
      <c r="J76">
        <v>158847.13335418701</v>
      </c>
      <c r="K76">
        <v>174731.84757518701</v>
      </c>
      <c r="L76">
        <v>333578.98031592299</v>
      </c>
      <c r="M76">
        <v>175524616.046875</v>
      </c>
      <c r="N76">
        <v>169127431.95117101</v>
      </c>
      <c r="O76">
        <v>169979.722020983</v>
      </c>
      <c r="P76">
        <v>186977.69482147601</v>
      </c>
      <c r="Q76">
        <v>356957.41805076599</v>
      </c>
    </row>
    <row r="77" spans="1:17">
      <c r="A77">
        <v>99</v>
      </c>
      <c r="B77" t="s">
        <v>147</v>
      </c>
      <c r="C77">
        <v>360847760</v>
      </c>
      <c r="D77">
        <v>339755120</v>
      </c>
      <c r="E77">
        <v>350639.91523903603</v>
      </c>
      <c r="F77">
        <v>354146.31645458902</v>
      </c>
      <c r="G77">
        <v>704786.23152947403</v>
      </c>
      <c r="H77">
        <v>372473635.89843702</v>
      </c>
      <c r="I77">
        <v>350604255.58593702</v>
      </c>
      <c r="J77">
        <v>371288.88704591902</v>
      </c>
      <c r="K77">
        <v>375001.77711716201</v>
      </c>
      <c r="L77">
        <v>746290.66386950004</v>
      </c>
      <c r="M77">
        <v>387028311.34375</v>
      </c>
      <c r="N77">
        <v>364184051.280029</v>
      </c>
      <c r="O77">
        <v>397373.20110607101</v>
      </c>
      <c r="P77">
        <v>401346.93678498198</v>
      </c>
      <c r="Q77">
        <v>798720.13899183203</v>
      </c>
    </row>
    <row r="78" spans="1:17">
      <c r="A78">
        <v>100</v>
      </c>
      <c r="B78" t="s">
        <v>70</v>
      </c>
      <c r="C78">
        <v>475756232</v>
      </c>
      <c r="D78">
        <v>458537188</v>
      </c>
      <c r="E78">
        <v>413849.09544622898</v>
      </c>
      <c r="F78">
        <v>455234.00710666098</v>
      </c>
      <c r="G78">
        <v>869083.121097803</v>
      </c>
      <c r="H78">
        <v>490115446.140625</v>
      </c>
      <c r="I78">
        <v>472428604.81347603</v>
      </c>
      <c r="J78">
        <v>438362.87104272802</v>
      </c>
      <c r="K78">
        <v>482199.15872240002</v>
      </c>
      <c r="L78">
        <v>920562.03110170295</v>
      </c>
      <c r="M78">
        <v>508058773.16406202</v>
      </c>
      <c r="N78">
        <v>489790926.52734298</v>
      </c>
      <c r="O78">
        <v>469559.641275167</v>
      </c>
      <c r="P78">
        <v>516515.60541784699</v>
      </c>
      <c r="Q78">
        <v>986075.24311447097</v>
      </c>
    </row>
    <row r="79" spans="1:17">
      <c r="A79">
        <v>101</v>
      </c>
      <c r="B79" t="s">
        <v>71</v>
      </c>
      <c r="C79">
        <v>752723336</v>
      </c>
      <c r="D79">
        <v>711149471.75</v>
      </c>
      <c r="E79">
        <v>747804.81561958697</v>
      </c>
      <c r="F79">
        <v>852497.48438924504</v>
      </c>
      <c r="G79">
        <v>1600302.2895279501</v>
      </c>
      <c r="H79">
        <v>778370842.375</v>
      </c>
      <c r="I79">
        <v>735346920.64257801</v>
      </c>
      <c r="J79">
        <v>794482.34856676997</v>
      </c>
      <c r="K79">
        <v>905709.87840116001</v>
      </c>
      <c r="L79">
        <v>1700192.23235917</v>
      </c>
      <c r="M79">
        <v>810573207.60156202</v>
      </c>
      <c r="N79">
        <v>765730437.36389101</v>
      </c>
      <c r="O79">
        <v>853813.44408565701</v>
      </c>
      <c r="P79">
        <v>973347.32692787005</v>
      </c>
      <c r="Q79">
        <v>1827160.7685002</v>
      </c>
    </row>
    <row r="80" spans="1:17">
      <c r="A80">
        <v>102</v>
      </c>
      <c r="B80" t="s">
        <v>72</v>
      </c>
      <c r="C80">
        <v>271675182</v>
      </c>
      <c r="D80">
        <v>261724832.875</v>
      </c>
      <c r="E80">
        <v>229505.04741260401</v>
      </c>
      <c r="F80">
        <v>204259.49213379601</v>
      </c>
      <c r="G80">
        <v>433764.54063117498</v>
      </c>
      <c r="H80">
        <v>278625856.21093702</v>
      </c>
      <c r="I80">
        <v>268415853.91113201</v>
      </c>
      <c r="J80">
        <v>240819.483148753</v>
      </c>
      <c r="K80">
        <v>214329.339083075</v>
      </c>
      <c r="L80">
        <v>455148.82384562399</v>
      </c>
      <c r="M80">
        <v>287265426.58593702</v>
      </c>
      <c r="N80">
        <v>276732837.60351503</v>
      </c>
      <c r="O80">
        <v>255041.722963273</v>
      </c>
      <c r="P80">
        <v>226987.133876323</v>
      </c>
      <c r="Q80">
        <v>482028.854999542</v>
      </c>
    </row>
    <row r="81" spans="1:17">
      <c r="A81">
        <v>111</v>
      </c>
      <c r="B81" t="s">
        <v>148</v>
      </c>
      <c r="C81">
        <v>1062290000</v>
      </c>
      <c r="D81">
        <v>1021362538.4335901</v>
      </c>
      <c r="E81">
        <v>978616.24673351599</v>
      </c>
      <c r="F81">
        <v>998188.57260569895</v>
      </c>
      <c r="G81">
        <v>1976804.81604582</v>
      </c>
      <c r="H81">
        <v>1094019173.6015601</v>
      </c>
      <c r="I81">
        <v>1051850499.39843</v>
      </c>
      <c r="J81">
        <v>1034924.4919372801</v>
      </c>
      <c r="K81">
        <v>1055622.98183482</v>
      </c>
      <c r="L81">
        <v>2090547.47089314</v>
      </c>
      <c r="M81">
        <v>1133683405.5390601</v>
      </c>
      <c r="N81">
        <v>1089965714.5566399</v>
      </c>
      <c r="O81">
        <v>1106202.5058423199</v>
      </c>
      <c r="P81">
        <v>1128326.55880415</v>
      </c>
      <c r="Q81">
        <v>2234529.0631763898</v>
      </c>
    </row>
    <row r="82" spans="1:17">
      <c r="A82">
        <v>112</v>
      </c>
      <c r="B82" t="s">
        <v>73</v>
      </c>
      <c r="C82">
        <v>1840295906</v>
      </c>
      <c r="D82">
        <v>1751229763.91943</v>
      </c>
      <c r="E82">
        <v>1884054.34053582</v>
      </c>
      <c r="F82">
        <v>2110140.86228255</v>
      </c>
      <c r="G82">
        <v>3994195.21137879</v>
      </c>
      <c r="H82">
        <v>1902042027.17187</v>
      </c>
      <c r="I82">
        <v>1809530911.93029</v>
      </c>
      <c r="J82">
        <v>1996216.81556377</v>
      </c>
      <c r="K82">
        <v>2235762.8430290301</v>
      </c>
      <c r="L82">
        <v>4231979.6327489996</v>
      </c>
      <c r="M82">
        <v>1979545550.54687</v>
      </c>
      <c r="N82">
        <v>1882698332.41149</v>
      </c>
      <c r="O82">
        <v>2138455.5113375098</v>
      </c>
      <c r="P82">
        <v>2395070.1748319198</v>
      </c>
      <c r="Q82">
        <v>4533525.6887417901</v>
      </c>
    </row>
    <row r="83" spans="1:17">
      <c r="A83">
        <v>113</v>
      </c>
      <c r="B83" t="s">
        <v>149</v>
      </c>
      <c r="C83">
        <v>1376075927</v>
      </c>
      <c r="D83">
        <v>1308056088</v>
      </c>
      <c r="E83">
        <v>1264461.0064723899</v>
      </c>
      <c r="F83">
        <v>1454130.15712803</v>
      </c>
      <c r="G83">
        <v>2718591.1625728598</v>
      </c>
      <c r="H83">
        <v>1419904110.14062</v>
      </c>
      <c r="I83">
        <v>1349624850.4228499</v>
      </c>
      <c r="J83">
        <v>1342042.42361441</v>
      </c>
      <c r="K83">
        <v>1543348.7887307401</v>
      </c>
      <c r="L83">
        <v>2885391.2154545099</v>
      </c>
      <c r="M83">
        <v>1474870005.70312</v>
      </c>
      <c r="N83">
        <v>1401754101.2226501</v>
      </c>
      <c r="O83">
        <v>1440781.54613778</v>
      </c>
      <c r="P83">
        <v>1656898.7724393299</v>
      </c>
      <c r="Q83">
        <v>3097680.3293888499</v>
      </c>
    </row>
    <row r="84" spans="1:17">
      <c r="A84">
        <v>114</v>
      </c>
      <c r="B84" t="s">
        <v>74</v>
      </c>
      <c r="C84">
        <v>334549372</v>
      </c>
      <c r="D84">
        <v>324100006.0625</v>
      </c>
      <c r="E84">
        <v>227788.51302951499</v>
      </c>
      <c r="F84">
        <v>282457.75694852998</v>
      </c>
      <c r="G84">
        <v>510246.26780021098</v>
      </c>
      <c r="H84">
        <v>343289210.015625</v>
      </c>
      <c r="I84">
        <v>332512989.58349597</v>
      </c>
      <c r="J84">
        <v>240640.024671316</v>
      </c>
      <c r="K84">
        <v>298393.62991476001</v>
      </c>
      <c r="L84">
        <v>539033.65433776297</v>
      </c>
      <c r="M84">
        <v>354181297.67968702</v>
      </c>
      <c r="N84">
        <v>342995060.87402302</v>
      </c>
      <c r="O84">
        <v>256911.69783490899</v>
      </c>
      <c r="P84">
        <v>318570.50467747397</v>
      </c>
      <c r="Q84">
        <v>575482.20494913997</v>
      </c>
    </row>
    <row r="85" spans="1:17">
      <c r="A85">
        <v>115</v>
      </c>
      <c r="B85" t="s">
        <v>75</v>
      </c>
      <c r="C85">
        <v>2541473555</v>
      </c>
      <c r="D85">
        <v>2397636389.9375</v>
      </c>
      <c r="E85">
        <v>2701589.88778537</v>
      </c>
      <c r="F85">
        <v>3214891.9691389799</v>
      </c>
      <c r="G85">
        <v>5916481.8526347503</v>
      </c>
      <c r="H85">
        <v>2634153182.4609299</v>
      </c>
      <c r="I85">
        <v>2484252301.4492102</v>
      </c>
      <c r="J85">
        <v>2873578.3241535099</v>
      </c>
      <c r="K85">
        <v>3419558.1969621601</v>
      </c>
      <c r="L85">
        <v>6293136.52866113</v>
      </c>
      <c r="M85">
        <v>2750855010.4843702</v>
      </c>
      <c r="N85">
        <v>2593285971.0046301</v>
      </c>
      <c r="O85">
        <v>3092260.7947881198</v>
      </c>
      <c r="P85">
        <v>3679790.3563505099</v>
      </c>
      <c r="Q85">
        <v>6772051.1611222597</v>
      </c>
    </row>
    <row r="86" spans="1:17">
      <c r="A86">
        <v>116</v>
      </c>
      <c r="B86" t="s">
        <v>150</v>
      </c>
      <c r="C86">
        <v>1103985051</v>
      </c>
      <c r="D86">
        <v>1059022047.375</v>
      </c>
      <c r="E86">
        <v>1544415.7489901599</v>
      </c>
      <c r="F86">
        <v>1745189.7655603699</v>
      </c>
      <c r="G86">
        <v>3289605.5164209302</v>
      </c>
      <c r="H86">
        <v>1147776431.20312</v>
      </c>
      <c r="I86">
        <v>1101067325.32177</v>
      </c>
      <c r="J86">
        <v>1635158.79309295</v>
      </c>
      <c r="K86">
        <v>1847729.46563434</v>
      </c>
      <c r="L86">
        <v>3482888.2507135798</v>
      </c>
      <c r="M86">
        <v>1203049087.625</v>
      </c>
      <c r="N86">
        <v>1154139736.0122001</v>
      </c>
      <c r="O86">
        <v>1750570.3608097101</v>
      </c>
      <c r="P86">
        <v>1978144.53414192</v>
      </c>
      <c r="Q86">
        <v>3728714.8956118198</v>
      </c>
    </row>
    <row r="87" spans="1:17">
      <c r="A87">
        <v>117</v>
      </c>
      <c r="B87" t="s">
        <v>76</v>
      </c>
      <c r="C87">
        <v>2552313710</v>
      </c>
      <c r="D87">
        <v>2456734123.875</v>
      </c>
      <c r="E87">
        <v>2782446.8884106199</v>
      </c>
      <c r="F87">
        <v>3116340.53224209</v>
      </c>
      <c r="G87">
        <v>5898787.43391346</v>
      </c>
      <c r="H87">
        <v>2639365539.03125</v>
      </c>
      <c r="I87">
        <v>2540575591.5966802</v>
      </c>
      <c r="J87">
        <v>2946943.1039919201</v>
      </c>
      <c r="K87">
        <v>3300576.2701325999</v>
      </c>
      <c r="L87">
        <v>6247519.3642666303</v>
      </c>
      <c r="M87">
        <v>2748713317.5546799</v>
      </c>
      <c r="N87">
        <v>2645897126.51367</v>
      </c>
      <c r="O87">
        <v>3155922.7481271899</v>
      </c>
      <c r="P87">
        <v>3534633.46605187</v>
      </c>
      <c r="Q87">
        <v>6690556.2119948799</v>
      </c>
    </row>
    <row r="88" spans="1:17">
      <c r="A88">
        <v>118</v>
      </c>
      <c r="B88" t="s">
        <v>151</v>
      </c>
      <c r="C88">
        <v>2006125439</v>
      </c>
      <c r="D88">
        <v>1905770001.75</v>
      </c>
      <c r="E88">
        <v>1920418.35243555</v>
      </c>
      <c r="F88">
        <v>2323706.2157224999</v>
      </c>
      <c r="G88">
        <v>4244124.5491385097</v>
      </c>
      <c r="H88">
        <v>2071501091.7109301</v>
      </c>
      <c r="I88">
        <v>1967804720.3845201</v>
      </c>
      <c r="J88">
        <v>2036623.43299549</v>
      </c>
      <c r="K88">
        <v>2464314.3607557099</v>
      </c>
      <c r="L88">
        <v>4500937.7952370597</v>
      </c>
      <c r="M88">
        <v>2153605608.40625</v>
      </c>
      <c r="N88">
        <v>2045712419.9047799</v>
      </c>
      <c r="O88">
        <v>2184374.7422311902</v>
      </c>
      <c r="P88">
        <v>2643093.44916924</v>
      </c>
      <c r="Q88">
        <v>4827468.1986525003</v>
      </c>
    </row>
    <row r="89" spans="1:17">
      <c r="A89">
        <v>119</v>
      </c>
      <c r="B89" t="s">
        <v>152</v>
      </c>
      <c r="C89">
        <v>397877133.00000399</v>
      </c>
      <c r="D89">
        <v>380807057.125</v>
      </c>
      <c r="E89">
        <v>470609.62640950002</v>
      </c>
      <c r="F89">
        <v>531788.87684801198</v>
      </c>
      <c r="G89">
        <v>1002398.50368881</v>
      </c>
      <c r="H89">
        <v>412855299.83594102</v>
      </c>
      <c r="I89">
        <v>395180821.91333002</v>
      </c>
      <c r="J89">
        <v>500359.89889255102</v>
      </c>
      <c r="K89">
        <v>565406.688194394</v>
      </c>
      <c r="L89">
        <v>1065766.5940662599</v>
      </c>
      <c r="M89">
        <v>431718877.72656602</v>
      </c>
      <c r="N89">
        <v>413286412.94653302</v>
      </c>
      <c r="O89">
        <v>538315.30724653602</v>
      </c>
      <c r="P89">
        <v>608296.292749285</v>
      </c>
      <c r="Q89">
        <v>1146611.5940346699</v>
      </c>
    </row>
    <row r="90" spans="1:17">
      <c r="A90">
        <v>120</v>
      </c>
      <c r="B90" t="s">
        <v>77</v>
      </c>
      <c r="C90">
        <v>1576512938</v>
      </c>
      <c r="D90">
        <v>1505288326</v>
      </c>
      <c r="E90">
        <v>1442891.4426616901</v>
      </c>
      <c r="F90">
        <v>1760327.55835189</v>
      </c>
      <c r="G90">
        <v>3203218.9959451999</v>
      </c>
      <c r="H90">
        <v>1626974363.6171801</v>
      </c>
      <c r="I90">
        <v>1553192904.6790099</v>
      </c>
      <c r="J90">
        <v>1531127.70864571</v>
      </c>
      <c r="K90">
        <v>1867975.8150722201</v>
      </c>
      <c r="L90">
        <v>3399103.5094080502</v>
      </c>
      <c r="M90">
        <v>1690317141.0703101</v>
      </c>
      <c r="N90">
        <v>1613318918.9195499</v>
      </c>
      <c r="O90">
        <v>1643359.27033637</v>
      </c>
      <c r="P90">
        <v>2004898.3111270501</v>
      </c>
      <c r="Q90">
        <v>3648257.56357058</v>
      </c>
    </row>
    <row r="91" spans="1:17">
      <c r="A91">
        <v>121</v>
      </c>
      <c r="B91" t="s">
        <v>78</v>
      </c>
      <c r="C91">
        <v>4033677741</v>
      </c>
      <c r="D91">
        <v>3873224492.28125</v>
      </c>
      <c r="E91">
        <v>3916740.1850492302</v>
      </c>
      <c r="F91">
        <v>4660920.8070962597</v>
      </c>
      <c r="G91">
        <v>8577660.9661950897</v>
      </c>
      <c r="H91">
        <v>4166402257.375</v>
      </c>
      <c r="I91">
        <v>4000715024.6423898</v>
      </c>
      <c r="J91">
        <v>4159495.1617937498</v>
      </c>
      <c r="K91">
        <v>4949799.2487095399</v>
      </c>
      <c r="L91">
        <v>9109294.3886190895</v>
      </c>
      <c r="M91">
        <v>4333133276.9531202</v>
      </c>
      <c r="N91">
        <v>4160876805.09729</v>
      </c>
      <c r="O91">
        <v>4468496.8686016202</v>
      </c>
      <c r="P91">
        <v>5317511.2731690397</v>
      </c>
      <c r="Q91">
        <v>9786008.1152724903</v>
      </c>
    </row>
    <row r="92" spans="1:17">
      <c r="A92">
        <v>131</v>
      </c>
      <c r="B92" t="s">
        <v>79</v>
      </c>
      <c r="C92">
        <v>3814871942</v>
      </c>
      <c r="D92">
        <v>3538247101.375</v>
      </c>
      <c r="E92">
        <v>4042804.1912740502</v>
      </c>
      <c r="F92">
        <v>4042804.1912740502</v>
      </c>
      <c r="G92">
        <v>8085608.3825481003</v>
      </c>
      <c r="H92">
        <v>3941137277.4375</v>
      </c>
      <c r="I92">
        <v>3654834247.61132</v>
      </c>
      <c r="J92">
        <v>4276232.2869698899</v>
      </c>
      <c r="K92">
        <v>4276232.2869698899</v>
      </c>
      <c r="L92">
        <v>8552464.5739397798</v>
      </c>
      <c r="M92">
        <v>4099489854.0703101</v>
      </c>
      <c r="N92">
        <v>3801033964.6459899</v>
      </c>
      <c r="O92">
        <v>4572155.9889883501</v>
      </c>
      <c r="P92">
        <v>4572155.9889883501</v>
      </c>
      <c r="Q92">
        <v>9144311.9779767096</v>
      </c>
    </row>
    <row r="93" spans="1:17">
      <c r="A93">
        <v>135</v>
      </c>
      <c r="B93" t="s">
        <v>81</v>
      </c>
      <c r="C93">
        <v>7495871640</v>
      </c>
      <c r="D93">
        <v>6958340740.6875</v>
      </c>
      <c r="E93">
        <v>13063873.8053602</v>
      </c>
      <c r="F93">
        <v>9405989.1532804407</v>
      </c>
      <c r="G93">
        <v>22469862.989584699</v>
      </c>
      <c r="H93">
        <v>7788380034.0234299</v>
      </c>
      <c r="I93">
        <v>7230662474.0800695</v>
      </c>
      <c r="J93">
        <v>13708065.9728535</v>
      </c>
      <c r="K93">
        <v>9869807.4824071005</v>
      </c>
      <c r="L93">
        <v>23577873.446726099</v>
      </c>
      <c r="M93">
        <v>8155428879.7109299</v>
      </c>
      <c r="N93">
        <v>7572406809.2935696</v>
      </c>
      <c r="O93">
        <v>14519072.8271436</v>
      </c>
      <c r="P93">
        <v>10453732.4347937</v>
      </c>
      <c r="Q93">
        <v>24972805.312695298</v>
      </c>
    </row>
    <row r="94" spans="1:17">
      <c r="A94">
        <v>136</v>
      </c>
      <c r="B94" t="s">
        <v>82</v>
      </c>
      <c r="C94">
        <v>2387186408</v>
      </c>
      <c r="D94">
        <v>2256407014.6523399</v>
      </c>
      <c r="E94">
        <v>3122620.1587335598</v>
      </c>
      <c r="F94">
        <v>3309977.36379888</v>
      </c>
      <c r="G94">
        <v>6432597.5561658703</v>
      </c>
      <c r="H94">
        <v>2479548126.3203101</v>
      </c>
      <c r="I94">
        <v>2343250405.8408198</v>
      </c>
      <c r="J94">
        <v>3308146.4423874598</v>
      </c>
      <c r="K94">
        <v>3506635.2301698602</v>
      </c>
      <c r="L94">
        <v>6814781.64572048</v>
      </c>
      <c r="M94">
        <v>2595889822.34375</v>
      </c>
      <c r="N94">
        <v>2452629438.9697199</v>
      </c>
      <c r="O94">
        <v>3543793.9518947299</v>
      </c>
      <c r="P94">
        <v>3756421.5714078499</v>
      </c>
      <c r="Q94">
        <v>7300215.5424578097</v>
      </c>
    </row>
    <row r="95" spans="1:17">
      <c r="A95">
        <v>137</v>
      </c>
      <c r="B95" t="s">
        <v>83</v>
      </c>
      <c r="C95">
        <v>2596581470</v>
      </c>
      <c r="D95">
        <v>2417528314.5625</v>
      </c>
      <c r="E95">
        <v>3659657.41708792</v>
      </c>
      <c r="F95">
        <v>3220498.5056328699</v>
      </c>
      <c r="G95">
        <v>6880155.9627293898</v>
      </c>
      <c r="H95">
        <v>2694857952.0546799</v>
      </c>
      <c r="I95">
        <v>2508991073.4706998</v>
      </c>
      <c r="J95">
        <v>3862339.0319467001</v>
      </c>
      <c r="K95">
        <v>3398858.3447232498</v>
      </c>
      <c r="L95">
        <v>7261197.32074821</v>
      </c>
      <c r="M95">
        <v>2818316344.28125</v>
      </c>
      <c r="N95">
        <v>2623891108.8207998</v>
      </c>
      <c r="O95">
        <v>4118543.0276659098</v>
      </c>
      <c r="P95">
        <v>3624317.8467324302</v>
      </c>
      <c r="Q95">
        <v>7742860.8704169895</v>
      </c>
    </row>
    <row r="96" spans="1:17">
      <c r="A96">
        <v>138</v>
      </c>
      <c r="B96" t="s">
        <v>84</v>
      </c>
      <c r="C96">
        <v>3360439392</v>
      </c>
      <c r="D96">
        <v>3116558000.2578101</v>
      </c>
      <c r="E96">
        <v>3536497.1133001801</v>
      </c>
      <c r="F96">
        <v>3571862.0866283299</v>
      </c>
      <c r="G96">
        <v>7108359.22703698</v>
      </c>
      <c r="H96">
        <v>3474288980.1328101</v>
      </c>
      <c r="I96">
        <v>3220894363.32617</v>
      </c>
      <c r="J96">
        <v>3744675.1743832598</v>
      </c>
      <c r="K96">
        <v>3782121.92452172</v>
      </c>
      <c r="L96">
        <v>7526797.0932741696</v>
      </c>
      <c r="M96">
        <v>3617111236.625</v>
      </c>
      <c r="N96">
        <v>3351740247.737</v>
      </c>
      <c r="O96">
        <v>4008777.0073345001</v>
      </c>
      <c r="P96">
        <v>4048864.7883822601</v>
      </c>
      <c r="Q96">
        <v>8057641.7939572902</v>
      </c>
    </row>
    <row r="97" spans="1:17">
      <c r="A97">
        <v>139</v>
      </c>
      <c r="B97" t="s">
        <v>153</v>
      </c>
      <c r="C97">
        <v>15295695669</v>
      </c>
      <c r="D97">
        <v>13638270355.3437</v>
      </c>
      <c r="E97">
        <v>31354097.446410701</v>
      </c>
      <c r="F97">
        <v>22888491.430051599</v>
      </c>
      <c r="G97">
        <v>54242589.147803001</v>
      </c>
      <c r="H97">
        <v>15948117061.585899</v>
      </c>
      <c r="I97">
        <v>14219323634.378901</v>
      </c>
      <c r="J97">
        <v>32782933.7285299</v>
      </c>
      <c r="K97">
        <v>23931541.804590698</v>
      </c>
      <c r="L97">
        <v>56714476.445552997</v>
      </c>
      <c r="M97">
        <v>16768566195.0312</v>
      </c>
      <c r="N97">
        <v>14950010300.9375</v>
      </c>
      <c r="O97">
        <v>34581620.442110397</v>
      </c>
      <c r="P97">
        <v>25244583.064587001</v>
      </c>
      <c r="Q97">
        <v>59826203.506333902</v>
      </c>
    </row>
    <row r="98" spans="1:17">
      <c r="A98">
        <v>141</v>
      </c>
      <c r="B98" t="s">
        <v>85</v>
      </c>
      <c r="C98">
        <v>6837759902</v>
      </c>
      <c r="D98">
        <v>6309287913.8125</v>
      </c>
      <c r="E98">
        <v>9110534.1868845094</v>
      </c>
      <c r="F98">
        <v>7743954.0410824399</v>
      </c>
      <c r="G98">
        <v>16854488.205162302</v>
      </c>
      <c r="H98">
        <v>7081476346.6718702</v>
      </c>
      <c r="I98">
        <v>6533086655.3136597</v>
      </c>
      <c r="J98">
        <v>9597156.8392420895</v>
      </c>
      <c r="K98">
        <v>8157583.3175528198</v>
      </c>
      <c r="L98">
        <v>17754740.166091599</v>
      </c>
      <c r="M98">
        <v>7387199807.6718702</v>
      </c>
      <c r="N98">
        <v>6813789021.2571402</v>
      </c>
      <c r="O98">
        <v>10212286.9753135</v>
      </c>
      <c r="P98">
        <v>8680443.9274259005</v>
      </c>
      <c r="Q98">
        <v>18892730.880021501</v>
      </c>
    </row>
    <row r="99" spans="1:17">
      <c r="A99">
        <v>151</v>
      </c>
      <c r="B99" t="s">
        <v>86</v>
      </c>
      <c r="C99">
        <v>7977733289</v>
      </c>
      <c r="D99">
        <v>7039441888.8167696</v>
      </c>
      <c r="E99">
        <v>14486846.692934601</v>
      </c>
      <c r="F99">
        <v>11444608.8891262</v>
      </c>
      <c r="G99">
        <v>25931455.607332401</v>
      </c>
      <c r="H99">
        <v>8317602763.3203096</v>
      </c>
      <c r="I99">
        <v>7338181790.0878296</v>
      </c>
      <c r="J99">
        <v>15206986.3076976</v>
      </c>
      <c r="K99">
        <v>12013519.208714301</v>
      </c>
      <c r="L99">
        <v>27220505.521196499</v>
      </c>
      <c r="M99">
        <v>8745318001.3593693</v>
      </c>
      <c r="N99">
        <v>7714106565.4085598</v>
      </c>
      <c r="O99">
        <v>16115278.1216556</v>
      </c>
      <c r="P99">
        <v>12731069.7218064</v>
      </c>
      <c r="Q99">
        <v>28846348.053952999</v>
      </c>
    </row>
    <row r="100" spans="1:17">
      <c r="A100">
        <v>152</v>
      </c>
      <c r="B100" t="s">
        <v>87</v>
      </c>
      <c r="C100">
        <v>8341530453</v>
      </c>
      <c r="D100">
        <v>8400240348.625</v>
      </c>
      <c r="E100">
        <v>17133855.925101101</v>
      </c>
      <c r="F100">
        <v>13364407.639613699</v>
      </c>
      <c r="G100">
        <v>30498263.569768202</v>
      </c>
      <c r="H100">
        <v>8690472164.7421799</v>
      </c>
      <c r="I100">
        <v>8752670106.5956993</v>
      </c>
      <c r="J100">
        <v>17981723.638356801</v>
      </c>
      <c r="K100">
        <v>14025744.4405296</v>
      </c>
      <c r="L100">
        <v>32007468.071054999</v>
      </c>
      <c r="M100">
        <v>9129334284.9296799</v>
      </c>
      <c r="N100">
        <v>9195991932.3071194</v>
      </c>
      <c r="O100">
        <v>19050753.107147899</v>
      </c>
      <c r="P100">
        <v>14859587.464813299</v>
      </c>
      <c r="Q100">
        <v>33910340.616825201</v>
      </c>
    </row>
    <row r="101" spans="1:17">
      <c r="A101">
        <v>153</v>
      </c>
      <c r="B101" t="s">
        <v>88</v>
      </c>
      <c r="C101">
        <v>2581711081</v>
      </c>
      <c r="D101">
        <v>2417702565.75</v>
      </c>
      <c r="E101">
        <v>3367370.60907635</v>
      </c>
      <c r="F101">
        <v>4007171.0225772099</v>
      </c>
      <c r="G101">
        <v>7374541.6608709097</v>
      </c>
      <c r="H101">
        <v>2685374686.8671799</v>
      </c>
      <c r="I101">
        <v>2514431799.1928701</v>
      </c>
      <c r="J101">
        <v>3573732.0526225101</v>
      </c>
      <c r="K101">
        <v>4252741.1352078998</v>
      </c>
      <c r="L101">
        <v>7826473.2115530604</v>
      </c>
      <c r="M101">
        <v>2816343697.4843702</v>
      </c>
      <c r="N101">
        <v>2636631566.2481599</v>
      </c>
      <c r="O101">
        <v>3836489.07508115</v>
      </c>
      <c r="P101">
        <v>4565422.0156819196</v>
      </c>
      <c r="Q101">
        <v>8401911.10275805</v>
      </c>
    </row>
    <row r="102" spans="1:17">
      <c r="A102">
        <v>154</v>
      </c>
      <c r="B102" t="s">
        <v>155</v>
      </c>
      <c r="C102">
        <v>33174492422</v>
      </c>
      <c r="D102">
        <v>26907827819.4687</v>
      </c>
      <c r="E102">
        <v>59046696.746449299</v>
      </c>
      <c r="F102">
        <v>45465956.466862001</v>
      </c>
      <c r="G102">
        <v>104512652.942719</v>
      </c>
      <c r="H102">
        <v>34611779865.093697</v>
      </c>
      <c r="I102">
        <v>28066135720.4487</v>
      </c>
      <c r="J102">
        <v>61876666.255799003</v>
      </c>
      <c r="K102">
        <v>47645032.9917299</v>
      </c>
      <c r="L102">
        <v>109521698.650208</v>
      </c>
      <c r="M102">
        <v>36420861349.578102</v>
      </c>
      <c r="N102">
        <v>29523855791.435101</v>
      </c>
      <c r="O102">
        <v>65443048.880025603</v>
      </c>
      <c r="P102">
        <v>50391147.7893987</v>
      </c>
      <c r="Q102">
        <v>115834196.793106</v>
      </c>
    </row>
    <row r="103" spans="1:17">
      <c r="A103">
        <v>155</v>
      </c>
      <c r="B103" t="s">
        <v>156</v>
      </c>
      <c r="C103">
        <v>4043129465</v>
      </c>
      <c r="D103">
        <v>3787991225.90625</v>
      </c>
      <c r="E103">
        <v>5034826.9373434996</v>
      </c>
      <c r="F103">
        <v>4783085.58468391</v>
      </c>
      <c r="G103">
        <v>9817912.6287189592</v>
      </c>
      <c r="H103">
        <v>4189594277.8281202</v>
      </c>
      <c r="I103">
        <v>3924783237.9052701</v>
      </c>
      <c r="J103">
        <v>5324229.9396714997</v>
      </c>
      <c r="K103">
        <v>5058018.4519555997</v>
      </c>
      <c r="L103">
        <v>10382248.397995699</v>
      </c>
      <c r="M103">
        <v>4373519285.8906202</v>
      </c>
      <c r="N103">
        <v>4096549077.16259</v>
      </c>
      <c r="O103">
        <v>5690909.4530494502</v>
      </c>
      <c r="P103">
        <v>5406363.9924341403</v>
      </c>
      <c r="Q103">
        <v>11097273.4465786</v>
      </c>
    </row>
    <row r="104" spans="1:17">
      <c r="A104">
        <v>156</v>
      </c>
      <c r="B104" t="s">
        <v>89</v>
      </c>
      <c r="C104">
        <v>13491016400</v>
      </c>
      <c r="D104">
        <v>12845995342.125</v>
      </c>
      <c r="E104">
        <v>25198843.191958901</v>
      </c>
      <c r="F104">
        <v>21167028.205952</v>
      </c>
      <c r="G104">
        <v>46365871.439295501</v>
      </c>
      <c r="H104">
        <v>14059188376.945299</v>
      </c>
      <c r="I104">
        <v>13387923826.5061</v>
      </c>
      <c r="J104">
        <v>26486739.3769616</v>
      </c>
      <c r="K104">
        <v>22248861.189791899</v>
      </c>
      <c r="L104">
        <v>48735600.583104998</v>
      </c>
      <c r="M104">
        <v>14774559493.835899</v>
      </c>
      <c r="N104">
        <v>14070296632.6562</v>
      </c>
      <c r="O104">
        <v>28113805.998337701</v>
      </c>
      <c r="P104">
        <v>23615597.078186098</v>
      </c>
      <c r="Q104">
        <v>51729403.072027102</v>
      </c>
    </row>
    <row r="105" spans="1:17">
      <c r="A105">
        <v>157</v>
      </c>
      <c r="B105" t="s">
        <v>90</v>
      </c>
      <c r="C105">
        <v>712040885</v>
      </c>
      <c r="D105">
        <v>671466171.5</v>
      </c>
      <c r="E105">
        <v>617282.14322608698</v>
      </c>
      <c r="F105">
        <v>734565.75158615399</v>
      </c>
      <c r="G105">
        <v>1351847.9026949999</v>
      </c>
      <c r="H105">
        <v>734340403.3125</v>
      </c>
      <c r="I105">
        <v>692517973.52148402</v>
      </c>
      <c r="J105">
        <v>655525.743310511</v>
      </c>
      <c r="K105">
        <v>780075.63572120597</v>
      </c>
      <c r="L105">
        <v>1435601.3875372999</v>
      </c>
      <c r="M105">
        <v>762292784.359375</v>
      </c>
      <c r="N105">
        <v>718909014.69531202</v>
      </c>
      <c r="O105">
        <v>704157.69305145706</v>
      </c>
      <c r="P105">
        <v>837947.65420091106</v>
      </c>
      <c r="Q105">
        <v>1542105.3501647101</v>
      </c>
    </row>
    <row r="106" spans="1:17">
      <c r="A106">
        <v>158</v>
      </c>
      <c r="B106" t="s">
        <v>157</v>
      </c>
      <c r="C106">
        <v>107243202344</v>
      </c>
      <c r="D106">
        <v>6776232350.875</v>
      </c>
      <c r="E106">
        <v>10812510.6748458</v>
      </c>
      <c r="F106">
        <v>9515009.3755963501</v>
      </c>
      <c r="G106">
        <v>20327520.0436377</v>
      </c>
      <c r="H106">
        <v>112332264264.179</v>
      </c>
      <c r="I106">
        <v>7034761823.2729397</v>
      </c>
      <c r="J106">
        <v>11390558.6041763</v>
      </c>
      <c r="K106">
        <v>10023691.5386815</v>
      </c>
      <c r="L106">
        <v>21414250.112164602</v>
      </c>
      <c r="M106">
        <v>118761508007.304</v>
      </c>
      <c r="N106">
        <v>7359671595.4016104</v>
      </c>
      <c r="O106">
        <v>12121408.009845899</v>
      </c>
      <c r="P106">
        <v>10666839.086209601</v>
      </c>
      <c r="Q106">
        <v>22788247.266017601</v>
      </c>
    </row>
    <row r="107" spans="1:17">
      <c r="A107">
        <v>159</v>
      </c>
      <c r="B107" t="s">
        <v>91</v>
      </c>
      <c r="C107">
        <v>3313140895</v>
      </c>
      <c r="D107">
        <v>3133803497.4375</v>
      </c>
      <c r="E107">
        <v>5237066.3591189003</v>
      </c>
      <c r="F107">
        <v>4556247.7261454603</v>
      </c>
      <c r="G107">
        <v>9793314.0789151993</v>
      </c>
      <c r="H107">
        <v>3442449210.3828101</v>
      </c>
      <c r="I107">
        <v>3256426772.1050401</v>
      </c>
      <c r="J107">
        <v>5516073.2713370603</v>
      </c>
      <c r="K107">
        <v>4798983.7477913601</v>
      </c>
      <c r="L107">
        <v>10315056.942384301</v>
      </c>
      <c r="M107">
        <v>3605044581.0625</v>
      </c>
      <c r="N107">
        <v>3410629513.9080801</v>
      </c>
      <c r="O107">
        <v>5868414.4972065501</v>
      </c>
      <c r="P107">
        <v>5105520.5985546997</v>
      </c>
      <c r="Q107">
        <v>10973935.055236399</v>
      </c>
    </row>
    <row r="108" spans="1:17">
      <c r="A108">
        <v>160</v>
      </c>
      <c r="B108" t="s">
        <v>92</v>
      </c>
      <c r="C108">
        <v>8773919401</v>
      </c>
      <c r="D108">
        <v>8298461276.7031202</v>
      </c>
      <c r="E108">
        <v>17708954.324945901</v>
      </c>
      <c r="F108">
        <v>15052611.1603684</v>
      </c>
      <c r="G108">
        <v>32761565.4750534</v>
      </c>
      <c r="H108">
        <v>9166399929.1171799</v>
      </c>
      <c r="I108">
        <v>8670120295.26721</v>
      </c>
      <c r="J108">
        <v>18614506.297940198</v>
      </c>
      <c r="K108">
        <v>15822330.444814499</v>
      </c>
      <c r="L108">
        <v>34436836.734167904</v>
      </c>
      <c r="M108">
        <v>9661307423.0078106</v>
      </c>
      <c r="N108">
        <v>9138792551.4344406</v>
      </c>
      <c r="O108">
        <v>19758630.424603201</v>
      </c>
      <c r="P108">
        <v>16794835.831413701</v>
      </c>
      <c r="Q108">
        <v>36553466.1050459</v>
      </c>
    </row>
    <row r="109" spans="1:17">
      <c r="A109">
        <v>161</v>
      </c>
      <c r="B109" t="s">
        <v>93</v>
      </c>
      <c r="C109">
        <v>17779932073</v>
      </c>
      <c r="D109">
        <v>16660041174.125</v>
      </c>
      <c r="E109">
        <v>34435420.539768897</v>
      </c>
      <c r="F109">
        <v>29270107.414188702</v>
      </c>
      <c r="G109">
        <v>63705527.821162596</v>
      </c>
      <c r="H109">
        <v>18559457509.289001</v>
      </c>
      <c r="I109">
        <v>17390892105.573601</v>
      </c>
      <c r="J109">
        <v>36199849.834498197</v>
      </c>
      <c r="K109">
        <v>30769872.283833601</v>
      </c>
      <c r="L109">
        <v>66969722.163607903</v>
      </c>
      <c r="M109">
        <v>19541970426.351501</v>
      </c>
      <c r="N109">
        <v>18312085164.4893</v>
      </c>
      <c r="O109">
        <v>38428959.367525697</v>
      </c>
      <c r="P109">
        <v>32664615.567549899</v>
      </c>
      <c r="Q109">
        <v>71093574.696605906</v>
      </c>
    </row>
    <row r="110" spans="1:17">
      <c r="A110">
        <v>172</v>
      </c>
      <c r="B110" t="s">
        <v>94</v>
      </c>
      <c r="C110">
        <v>1324791275</v>
      </c>
      <c r="D110">
        <v>1263189322.5</v>
      </c>
      <c r="E110">
        <v>1231452.74355</v>
      </c>
      <c r="F110">
        <v>1317654.4406733499</v>
      </c>
      <c r="G110">
        <v>2549107.1992619</v>
      </c>
      <c r="H110">
        <v>1366797754.26562</v>
      </c>
      <c r="I110">
        <v>1302877341.90429</v>
      </c>
      <c r="J110">
        <v>1306280.47042107</v>
      </c>
      <c r="K110">
        <v>1397720.1069235799</v>
      </c>
      <c r="L110">
        <v>2704000.5754901101</v>
      </c>
      <c r="M110">
        <v>1419427638.1875</v>
      </c>
      <c r="N110">
        <v>1352587785.2622001</v>
      </c>
      <c r="O110">
        <v>1401214.6333502501</v>
      </c>
      <c r="P110">
        <v>1499299.6641063599</v>
      </c>
      <c r="Q110">
        <v>2900514.2920696698</v>
      </c>
    </row>
    <row r="111" spans="1:17">
      <c r="A111">
        <v>173</v>
      </c>
      <c r="B111" t="s">
        <v>95</v>
      </c>
      <c r="C111">
        <v>692113354</v>
      </c>
      <c r="D111">
        <v>665728376.875</v>
      </c>
      <c r="E111">
        <v>592909.50434568501</v>
      </c>
      <c r="F111">
        <v>687775.02903611201</v>
      </c>
      <c r="G111">
        <v>1280684.5391885899</v>
      </c>
      <c r="H111">
        <v>713136500.13281202</v>
      </c>
      <c r="I111">
        <v>685998646.55468702</v>
      </c>
      <c r="J111">
        <v>629276.62674447801</v>
      </c>
      <c r="K111">
        <v>729960.88827212097</v>
      </c>
      <c r="L111">
        <v>1359237.51748327</v>
      </c>
      <c r="M111">
        <v>739453072.53125</v>
      </c>
      <c r="N111">
        <v>711376916.02099597</v>
      </c>
      <c r="O111">
        <v>675553.52821826097</v>
      </c>
      <c r="P111">
        <v>783642.09151101799</v>
      </c>
      <c r="Q111">
        <v>1459195.6222761399</v>
      </c>
    </row>
    <row r="112" spans="1:17">
      <c r="A112">
        <v>176</v>
      </c>
      <c r="B112" t="s">
        <v>96</v>
      </c>
      <c r="C112">
        <v>1241850917</v>
      </c>
      <c r="D112">
        <v>1192096321.625</v>
      </c>
      <c r="E112">
        <v>1300174.8277273399</v>
      </c>
      <c r="F112">
        <v>1404188.8072525801</v>
      </c>
      <c r="G112">
        <v>2704363.6415331298</v>
      </c>
      <c r="H112">
        <v>1283403246.09375</v>
      </c>
      <c r="I112">
        <v>1232037195.8466799</v>
      </c>
      <c r="J112">
        <v>1378644.89420199</v>
      </c>
      <c r="K112">
        <v>1488936.4843497199</v>
      </c>
      <c r="L112">
        <v>2867581.36181521</v>
      </c>
      <c r="M112">
        <v>1335550690.51562</v>
      </c>
      <c r="N112">
        <v>1282166653.4289501</v>
      </c>
      <c r="O112">
        <v>1478311.15130853</v>
      </c>
      <c r="P112">
        <v>1596576.0464016199</v>
      </c>
      <c r="Q112">
        <v>3074887.1947844001</v>
      </c>
    </row>
    <row r="113" spans="1:17">
      <c r="A113">
        <v>177</v>
      </c>
      <c r="B113" t="s">
        <v>158</v>
      </c>
      <c r="C113">
        <v>3045453155</v>
      </c>
      <c r="D113">
        <v>2831545169.625</v>
      </c>
      <c r="E113">
        <v>3283374.1987481099</v>
      </c>
      <c r="F113">
        <v>3611711.6257195901</v>
      </c>
      <c r="G113">
        <v>6895085.8849439304</v>
      </c>
      <c r="H113">
        <v>3154483849.6406202</v>
      </c>
      <c r="I113">
        <v>2931164977.4091101</v>
      </c>
      <c r="J113">
        <v>3484081.12977255</v>
      </c>
      <c r="K113">
        <v>3832489.2615613099</v>
      </c>
      <c r="L113">
        <v>7316570.4017422805</v>
      </c>
      <c r="M113">
        <v>3291630255.21875</v>
      </c>
      <c r="N113">
        <v>3056406731.2200298</v>
      </c>
      <c r="O113">
        <v>3738728.8581268699</v>
      </c>
      <c r="P113">
        <v>4112601.76302103</v>
      </c>
      <c r="Q113">
        <v>7851330.62196826</v>
      </c>
    </row>
    <row r="114" spans="1:17">
      <c r="A114">
        <v>178</v>
      </c>
      <c r="B114" t="s">
        <v>97</v>
      </c>
      <c r="C114">
        <v>1234412602</v>
      </c>
      <c r="D114">
        <v>1179535916</v>
      </c>
      <c r="E114">
        <v>1283414.9722708601</v>
      </c>
      <c r="F114">
        <v>1450258.91952478</v>
      </c>
      <c r="G114">
        <v>2733673.8895351798</v>
      </c>
      <c r="H114">
        <v>1277763258.3046801</v>
      </c>
      <c r="I114">
        <v>1220774439.4333501</v>
      </c>
      <c r="J114">
        <v>1363392.5964069599</v>
      </c>
      <c r="K114">
        <v>1540633.6302889499</v>
      </c>
      <c r="L114">
        <v>2904026.2291554199</v>
      </c>
      <c r="M114">
        <v>1332208640.6875</v>
      </c>
      <c r="N114">
        <v>1272561994.8679199</v>
      </c>
      <c r="O114">
        <v>1464843.9001263899</v>
      </c>
      <c r="P114">
        <v>1655273.6085272401</v>
      </c>
      <c r="Q114">
        <v>3120117.5008526999</v>
      </c>
    </row>
    <row r="115" spans="1:17">
      <c r="A115">
        <v>180</v>
      </c>
      <c r="B115" t="s">
        <v>98</v>
      </c>
      <c r="C115">
        <v>983051531</v>
      </c>
      <c r="D115">
        <v>920211241</v>
      </c>
      <c r="E115">
        <v>1110386.4707003201</v>
      </c>
      <c r="F115">
        <v>1177009.6547850301</v>
      </c>
      <c r="G115">
        <v>2287396.11608171</v>
      </c>
      <c r="H115">
        <v>1018141822.13281</v>
      </c>
      <c r="I115">
        <v>952861801.6875</v>
      </c>
      <c r="J115">
        <v>1177291.0460111999</v>
      </c>
      <c r="K115">
        <v>1247928.51338207</v>
      </c>
      <c r="L115">
        <v>2425219.5584199401</v>
      </c>
      <c r="M115">
        <v>1062253736.52343</v>
      </c>
      <c r="N115">
        <v>993902325.36328101</v>
      </c>
      <c r="O115">
        <v>1262521.3921916401</v>
      </c>
      <c r="P115">
        <v>1338272.6805720299</v>
      </c>
      <c r="Q115">
        <v>2600794.0744452402</v>
      </c>
    </row>
    <row r="116" spans="1:17">
      <c r="A116">
        <v>181</v>
      </c>
      <c r="B116" t="s">
        <v>99</v>
      </c>
      <c r="C116">
        <v>358532675</v>
      </c>
      <c r="D116">
        <v>345416583.75</v>
      </c>
      <c r="E116">
        <v>296281.256737858</v>
      </c>
      <c r="F116">
        <v>385165.63610607298</v>
      </c>
      <c r="G116">
        <v>681446.88898813701</v>
      </c>
      <c r="H116">
        <v>369600709.32031202</v>
      </c>
      <c r="I116">
        <v>356028959.52343702</v>
      </c>
      <c r="J116">
        <v>314533.66702842701</v>
      </c>
      <c r="K116">
        <v>408893.76911973901</v>
      </c>
      <c r="L116">
        <v>723427.43367803097</v>
      </c>
      <c r="M116">
        <v>383471226.94531202</v>
      </c>
      <c r="N116">
        <v>369327045.80859298</v>
      </c>
      <c r="O116">
        <v>337764.97074770898</v>
      </c>
      <c r="P116">
        <v>439094.46227848501</v>
      </c>
      <c r="Q116">
        <v>776859.43342530704</v>
      </c>
    </row>
    <row r="117" spans="1:17">
      <c r="A117">
        <v>182</v>
      </c>
      <c r="B117" t="s">
        <v>100</v>
      </c>
      <c r="C117">
        <v>200345535</v>
      </c>
      <c r="D117">
        <v>191501000</v>
      </c>
      <c r="E117">
        <v>154878.22780567399</v>
      </c>
      <c r="F117">
        <v>196695.348212599</v>
      </c>
      <c r="G117">
        <v>351573.57824683102</v>
      </c>
      <c r="H117">
        <v>206398308.484375</v>
      </c>
      <c r="I117">
        <v>197243499.66015601</v>
      </c>
      <c r="J117">
        <v>164479.10817563499</v>
      </c>
      <c r="K117">
        <v>208888.46722763701</v>
      </c>
      <c r="L117">
        <v>373367.57326531399</v>
      </c>
      <c r="M117">
        <v>213971720.35156199</v>
      </c>
      <c r="N117">
        <v>204427349.64843699</v>
      </c>
      <c r="O117">
        <v>176770.61672031801</v>
      </c>
      <c r="P117">
        <v>224498.68343353199</v>
      </c>
      <c r="Q117">
        <v>401269.29994058597</v>
      </c>
    </row>
    <row r="118" spans="1:17">
      <c r="A118">
        <v>191</v>
      </c>
      <c r="B118" t="s">
        <v>159</v>
      </c>
      <c r="C118">
        <v>5339727787</v>
      </c>
      <c r="D118">
        <v>4972334307.75</v>
      </c>
      <c r="E118">
        <v>5867053.0333376899</v>
      </c>
      <c r="F118">
        <v>5808382.4981568903</v>
      </c>
      <c r="G118">
        <v>11675435.5116407</v>
      </c>
      <c r="H118">
        <v>5516539264.8828096</v>
      </c>
      <c r="I118">
        <v>5136064320.53613</v>
      </c>
      <c r="J118">
        <v>6199749.7995665101</v>
      </c>
      <c r="K118">
        <v>6137752.30651596</v>
      </c>
      <c r="L118">
        <v>12337502.046218799</v>
      </c>
      <c r="M118">
        <v>5738375416.5781202</v>
      </c>
      <c r="N118">
        <v>5341468511.00488</v>
      </c>
      <c r="O118">
        <v>6621135.9017110597</v>
      </c>
      <c r="P118">
        <v>6554924.5342316097</v>
      </c>
      <c r="Q118">
        <v>13176060.4246115</v>
      </c>
    </row>
    <row r="119" spans="1:17">
      <c r="A119">
        <v>192</v>
      </c>
      <c r="B119" t="s">
        <v>101</v>
      </c>
      <c r="C119">
        <v>2923777935</v>
      </c>
      <c r="D119">
        <v>2766237211.7939401</v>
      </c>
      <c r="E119">
        <v>3773452.2708350401</v>
      </c>
      <c r="F119">
        <v>3697983.2217067401</v>
      </c>
      <c r="G119">
        <v>7471435.4950387403</v>
      </c>
      <c r="H119">
        <v>3030834783.9843702</v>
      </c>
      <c r="I119">
        <v>2866784734.3193302</v>
      </c>
      <c r="J119">
        <v>3986544.09085869</v>
      </c>
      <c r="K119">
        <v>3906813.20152866</v>
      </c>
      <c r="L119">
        <v>7893357.3036570502</v>
      </c>
      <c r="M119">
        <v>3165381575.1640601</v>
      </c>
      <c r="N119">
        <v>2993143002.9291902</v>
      </c>
      <c r="O119">
        <v>4256204.6488888199</v>
      </c>
      <c r="P119">
        <v>4171080.5612097899</v>
      </c>
      <c r="Q119">
        <v>8427285.2169308607</v>
      </c>
    </row>
    <row r="120" spans="1:17">
      <c r="A120">
        <v>193</v>
      </c>
      <c r="B120" t="s">
        <v>160</v>
      </c>
      <c r="C120">
        <v>2356272089</v>
      </c>
      <c r="D120">
        <v>2201112573.0625</v>
      </c>
      <c r="E120">
        <v>2789505.4716264298</v>
      </c>
      <c r="F120">
        <v>2873190.6396555402</v>
      </c>
      <c r="G120">
        <v>5662696.1039521098</v>
      </c>
      <c r="H120">
        <v>2441507388.4375</v>
      </c>
      <c r="I120">
        <v>2280337822.9201598</v>
      </c>
      <c r="J120">
        <v>2954388.8601780599</v>
      </c>
      <c r="K120">
        <v>3043020.5518003199</v>
      </c>
      <c r="L120">
        <v>5997409.4342238596</v>
      </c>
      <c r="M120">
        <v>2548654108.0625</v>
      </c>
      <c r="N120">
        <v>2379926779.6118102</v>
      </c>
      <c r="O120">
        <v>3164147.7279997999</v>
      </c>
      <c r="P120">
        <v>3259072.1543642702</v>
      </c>
      <c r="Q120">
        <v>6423219.8928083703</v>
      </c>
    </row>
    <row r="121" spans="1:17">
      <c r="A121">
        <v>194</v>
      </c>
      <c r="B121" t="s">
        <v>102</v>
      </c>
      <c r="C121">
        <v>1559785000</v>
      </c>
      <c r="D121">
        <v>1466999374.3085899</v>
      </c>
      <c r="E121">
        <v>1975790.4729804399</v>
      </c>
      <c r="F121">
        <v>1857243.04638281</v>
      </c>
      <c r="G121">
        <v>3833033.4986902401</v>
      </c>
      <c r="H121">
        <v>1615414505.92187</v>
      </c>
      <c r="I121">
        <v>1518846632.2414501</v>
      </c>
      <c r="J121">
        <v>2086194.1426790201</v>
      </c>
      <c r="K121">
        <v>1961022.4894165101</v>
      </c>
      <c r="L121">
        <v>4047216.6278405399</v>
      </c>
      <c r="M121">
        <v>1685278981.3828101</v>
      </c>
      <c r="N121">
        <v>1583956531.40185</v>
      </c>
      <c r="O121">
        <v>2225860.2641757298</v>
      </c>
      <c r="P121">
        <v>2092308.6433242799</v>
      </c>
      <c r="Q121">
        <v>4318168.8915649597</v>
      </c>
    </row>
    <row r="122" spans="1:17">
      <c r="A122">
        <v>195</v>
      </c>
      <c r="B122" t="s">
        <v>103</v>
      </c>
      <c r="C122">
        <v>5718546031</v>
      </c>
      <c r="D122">
        <v>5361112049.0468702</v>
      </c>
      <c r="E122">
        <v>8881071.5807336308</v>
      </c>
      <c r="F122">
        <v>7726532.2765057804</v>
      </c>
      <c r="G122">
        <v>16607603.8525258</v>
      </c>
      <c r="H122">
        <v>5941927879.5156202</v>
      </c>
      <c r="I122">
        <v>5570885489.8467398</v>
      </c>
      <c r="J122">
        <v>9355141.5872164797</v>
      </c>
      <c r="K122">
        <v>8138973.2005616799</v>
      </c>
      <c r="L122">
        <v>17494114.730524998</v>
      </c>
      <c r="M122">
        <v>6222724447.78125</v>
      </c>
      <c r="N122">
        <v>5834591112.0892296</v>
      </c>
      <c r="O122">
        <v>9954364.4761469401</v>
      </c>
      <c r="P122">
        <v>8660297.0764784496</v>
      </c>
      <c r="Q122">
        <v>18614661.460011501</v>
      </c>
    </row>
    <row r="123" spans="1:17">
      <c r="A123">
        <v>196</v>
      </c>
      <c r="B123" t="s">
        <v>161</v>
      </c>
      <c r="C123">
        <v>861514012</v>
      </c>
      <c r="D123">
        <v>806269172</v>
      </c>
      <c r="E123">
        <v>801558.63647465396</v>
      </c>
      <c r="F123">
        <v>889730.08620585501</v>
      </c>
      <c r="G123">
        <v>1691288.71468937</v>
      </c>
      <c r="H123">
        <v>889402357.02343702</v>
      </c>
      <c r="I123">
        <v>832116982.09167397</v>
      </c>
      <c r="J123">
        <v>849233.79483990301</v>
      </c>
      <c r="K123">
        <v>942649.51128175796</v>
      </c>
      <c r="L123">
        <v>1791883.3047086</v>
      </c>
      <c r="M123">
        <v>924340686.671875</v>
      </c>
      <c r="N123">
        <v>864490907.61047304</v>
      </c>
      <c r="O123">
        <v>909824.44678738702</v>
      </c>
      <c r="P123">
        <v>1009905.14249441</v>
      </c>
      <c r="Q123">
        <v>1919729.5952081</v>
      </c>
    </row>
    <row r="124" spans="1:17">
      <c r="A124">
        <v>197</v>
      </c>
      <c r="B124" t="s">
        <v>104</v>
      </c>
      <c r="C124">
        <v>1118525493</v>
      </c>
      <c r="D124">
        <v>1052160096</v>
      </c>
      <c r="E124">
        <v>1158323.5627069301</v>
      </c>
      <c r="F124">
        <v>1146740.3267465399</v>
      </c>
      <c r="G124">
        <v>2305063.8849126701</v>
      </c>
      <c r="H124">
        <v>1154694836.9375</v>
      </c>
      <c r="I124">
        <v>1086066733.5540099</v>
      </c>
      <c r="J124">
        <v>1225015.36720418</v>
      </c>
      <c r="K124">
        <v>1212765.21460093</v>
      </c>
      <c r="L124">
        <v>2437780.5915587102</v>
      </c>
      <c r="M124">
        <v>1200009339.5625</v>
      </c>
      <c r="N124">
        <v>1128544011.09973</v>
      </c>
      <c r="O124">
        <v>1309582.54206641</v>
      </c>
      <c r="P124">
        <v>1296486.7198844501</v>
      </c>
      <c r="Q124">
        <v>2606069.2514986098</v>
      </c>
    </row>
    <row r="125" spans="1:17">
      <c r="A125">
        <v>198</v>
      </c>
      <c r="B125" t="s">
        <v>105</v>
      </c>
      <c r="C125">
        <v>7425141826</v>
      </c>
      <c r="D125">
        <v>7038721715.21875</v>
      </c>
      <c r="E125">
        <v>7635654.0282925796</v>
      </c>
      <c r="F125">
        <v>8170149.7979749097</v>
      </c>
      <c r="G125">
        <v>15805803.886440501</v>
      </c>
      <c r="H125">
        <v>7669864214.2109404</v>
      </c>
      <c r="I125">
        <v>7270211670.7697697</v>
      </c>
      <c r="J125">
        <v>8087271.46596287</v>
      </c>
      <c r="K125">
        <v>8653380.4596468303</v>
      </c>
      <c r="L125">
        <v>16740651.879068401</v>
      </c>
      <c r="M125">
        <v>7976867936.4609404</v>
      </c>
      <c r="N125">
        <v>7560611002.8793898</v>
      </c>
      <c r="O125">
        <v>8660734.6313617192</v>
      </c>
      <c r="P125">
        <v>9266986.0430545509</v>
      </c>
      <c r="Q125">
        <v>17927720.7002986</v>
      </c>
    </row>
    <row r="126" spans="1:17">
      <c r="A126">
        <v>199</v>
      </c>
      <c r="B126" t="s">
        <v>106</v>
      </c>
      <c r="C126">
        <v>3667929872</v>
      </c>
      <c r="D126">
        <v>3506930556.5</v>
      </c>
      <c r="E126">
        <v>4015739.2478926098</v>
      </c>
      <c r="F126">
        <v>4136211.4526986498</v>
      </c>
      <c r="G126">
        <v>8151950.7133424999</v>
      </c>
      <c r="H126">
        <v>3788173782.0859299</v>
      </c>
      <c r="I126">
        <v>3622061395.7880201</v>
      </c>
      <c r="J126">
        <v>4245348.2770916503</v>
      </c>
      <c r="K126">
        <v>4372708.6994799096</v>
      </c>
      <c r="L126">
        <v>8618057.0171436891</v>
      </c>
      <c r="M126">
        <v>3939016495.1406202</v>
      </c>
      <c r="N126">
        <v>3766503562.7604299</v>
      </c>
      <c r="O126">
        <v>4536716.6431715004</v>
      </c>
      <c r="P126">
        <v>4672818.1537757199</v>
      </c>
      <c r="Q126">
        <v>9209534.7420862298</v>
      </c>
    </row>
    <row r="127" spans="1:17">
      <c r="A127">
        <v>200</v>
      </c>
      <c r="B127" t="s">
        <v>162</v>
      </c>
      <c r="C127">
        <v>1760123172</v>
      </c>
      <c r="D127">
        <v>1677234563.75</v>
      </c>
      <c r="E127">
        <v>2120261.1721498999</v>
      </c>
      <c r="F127">
        <v>2077855.96319515</v>
      </c>
      <c r="G127">
        <v>4198117.1237620702</v>
      </c>
      <c r="H127">
        <v>1820258621.7890601</v>
      </c>
      <c r="I127">
        <v>1734620487.7182</v>
      </c>
      <c r="J127">
        <v>2239387.3044672799</v>
      </c>
      <c r="K127">
        <v>2194599.5547165498</v>
      </c>
      <c r="L127">
        <v>4433986.89684116</v>
      </c>
      <c r="M127">
        <v>1895750454.4921801</v>
      </c>
      <c r="N127">
        <v>1806667878.53741</v>
      </c>
      <c r="O127">
        <v>2390378.5850330498</v>
      </c>
      <c r="P127">
        <v>2342571.0269428301</v>
      </c>
      <c r="Q127">
        <v>4732949.6398906801</v>
      </c>
    </row>
    <row r="128" spans="1:17">
      <c r="A128">
        <v>211</v>
      </c>
      <c r="B128" t="s">
        <v>107</v>
      </c>
      <c r="C128">
        <v>129809583</v>
      </c>
      <c r="D128">
        <v>125066583</v>
      </c>
      <c r="E128">
        <v>91058.022040754498</v>
      </c>
      <c r="F128">
        <v>103806.145299881</v>
      </c>
      <c r="G128">
        <v>194864.16641235299</v>
      </c>
      <c r="H128">
        <v>133186359.72656199</v>
      </c>
      <c r="I128">
        <v>128320158.09375</v>
      </c>
      <c r="J128">
        <v>95912.4076815843</v>
      </c>
      <c r="K128">
        <v>109340.14425730699</v>
      </c>
      <c r="L128">
        <v>205252.55228209501</v>
      </c>
      <c r="M128">
        <v>137383096.55468699</v>
      </c>
      <c r="N128">
        <v>132364259.28125</v>
      </c>
      <c r="O128">
        <v>101986.933068752</v>
      </c>
      <c r="P128">
        <v>116265.10372066501</v>
      </c>
      <c r="Q128">
        <v>218252.03572249401</v>
      </c>
    </row>
    <row r="129" spans="1:17">
      <c r="A129">
        <v>213</v>
      </c>
      <c r="B129" t="s">
        <v>163</v>
      </c>
      <c r="C129">
        <v>835891000</v>
      </c>
      <c r="D129">
        <v>803469257</v>
      </c>
      <c r="E129">
        <v>1087768.8307369601</v>
      </c>
      <c r="F129">
        <v>968114.26128017902</v>
      </c>
      <c r="G129">
        <v>2055883.0994255501</v>
      </c>
      <c r="H129">
        <v>865304784.46875</v>
      </c>
      <c r="I129">
        <v>831897720.42870998</v>
      </c>
      <c r="J129">
        <v>1148252.6283342801</v>
      </c>
      <c r="K129">
        <v>1021944.84117424</v>
      </c>
      <c r="L129">
        <v>2170197.4632337</v>
      </c>
      <c r="M129">
        <v>902189419.453125</v>
      </c>
      <c r="N129">
        <v>867553581.88329995</v>
      </c>
      <c r="O129">
        <v>1224706.07807636</v>
      </c>
      <c r="P129">
        <v>1089988.4026678801</v>
      </c>
      <c r="Q129">
        <v>2314694.4856877299</v>
      </c>
    </row>
    <row r="130" spans="1:17">
      <c r="A130">
        <v>214</v>
      </c>
      <c r="B130" t="s">
        <v>164</v>
      </c>
      <c r="C130">
        <v>199223150</v>
      </c>
      <c r="D130">
        <v>195314525</v>
      </c>
      <c r="E130">
        <v>137263.465845406</v>
      </c>
      <c r="F130">
        <v>163343.52411139</v>
      </c>
      <c r="G130">
        <v>300606.99187475402</v>
      </c>
      <c r="H130">
        <v>204546798.03906199</v>
      </c>
      <c r="I130">
        <v>200430920.71899399</v>
      </c>
      <c r="J130">
        <v>144699.34974429</v>
      </c>
      <c r="K130">
        <v>172192.22672992901</v>
      </c>
      <c r="L130">
        <v>316891.577126741</v>
      </c>
      <c r="M130">
        <v>211162391.796875</v>
      </c>
      <c r="N130">
        <v>206787832.499511</v>
      </c>
      <c r="O130">
        <v>154238.75910898999</v>
      </c>
      <c r="P130">
        <v>183544.12415915701</v>
      </c>
      <c r="Q130">
        <v>337782.883454561</v>
      </c>
    </row>
    <row r="131" spans="1:17">
      <c r="A131">
        <v>215</v>
      </c>
      <c r="B131" t="s">
        <v>165</v>
      </c>
      <c r="C131">
        <v>350329000</v>
      </c>
      <c r="D131">
        <v>339641000</v>
      </c>
      <c r="E131">
        <v>537576.29153445305</v>
      </c>
      <c r="F131">
        <v>612836.96306508698</v>
      </c>
      <c r="G131">
        <v>1150413.2529646701</v>
      </c>
      <c r="H131">
        <v>365018459.453125</v>
      </c>
      <c r="I131">
        <v>353893932.88183498</v>
      </c>
      <c r="J131">
        <v>569050.06948432303</v>
      </c>
      <c r="K131">
        <v>648717.07109016099</v>
      </c>
      <c r="L131">
        <v>1217767.13981509</v>
      </c>
      <c r="M131">
        <v>383584404.91406202</v>
      </c>
      <c r="N131">
        <v>371909538.870727</v>
      </c>
      <c r="O131">
        <v>609080.04111021699</v>
      </c>
      <c r="P131">
        <v>694351.25303044904</v>
      </c>
      <c r="Q131">
        <v>1303431.29597926</v>
      </c>
    </row>
    <row r="132" spans="1:17">
      <c r="A132">
        <v>216</v>
      </c>
      <c r="B132" t="s">
        <v>108</v>
      </c>
      <c r="C132">
        <v>470974645</v>
      </c>
      <c r="D132">
        <v>459196049</v>
      </c>
      <c r="E132">
        <v>522674.17031690403</v>
      </c>
      <c r="F132">
        <v>454726.527808755</v>
      </c>
      <c r="G132">
        <v>977400.69715315104</v>
      </c>
      <c r="H132">
        <v>485669711.671875</v>
      </c>
      <c r="I132">
        <v>473515681.78027302</v>
      </c>
      <c r="J132">
        <v>551027.53765046597</v>
      </c>
      <c r="K132">
        <v>479393.96133071103</v>
      </c>
      <c r="L132">
        <v>1030421.49813461</v>
      </c>
      <c r="M132">
        <v>504037699.28906202</v>
      </c>
      <c r="N132">
        <v>491414511.42675698</v>
      </c>
      <c r="O132">
        <v>586773.20393627801</v>
      </c>
      <c r="P132">
        <v>510492.68893057102</v>
      </c>
      <c r="Q132">
        <v>1097265.8941475099</v>
      </c>
    </row>
    <row r="133" spans="1:17">
      <c r="A133">
        <v>218</v>
      </c>
      <c r="B133" t="s">
        <v>110</v>
      </c>
      <c r="C133">
        <v>215719332</v>
      </c>
      <c r="D133">
        <v>209919758</v>
      </c>
      <c r="E133">
        <v>213456.843210905</v>
      </c>
      <c r="F133">
        <v>254013.64423415001</v>
      </c>
      <c r="G133">
        <v>467470.48567575199</v>
      </c>
      <c r="H133">
        <v>223109015.03906199</v>
      </c>
      <c r="I133">
        <v>217100726.28906199</v>
      </c>
      <c r="J133">
        <v>227148.03827333401</v>
      </c>
      <c r="K133">
        <v>270306.16551083297</v>
      </c>
      <c r="L133">
        <v>497454.20111369999</v>
      </c>
      <c r="M133">
        <v>232392782.17968699</v>
      </c>
      <c r="N133">
        <v>226121911.828125</v>
      </c>
      <c r="O133">
        <v>244592.58308804</v>
      </c>
      <c r="P133">
        <v>291065.17493450601</v>
      </c>
      <c r="Q133">
        <v>535657.76093053794</v>
      </c>
    </row>
    <row r="134" spans="1:17">
      <c r="A134">
        <v>219</v>
      </c>
      <c r="B134" t="s">
        <v>111</v>
      </c>
      <c r="C134">
        <v>815746134</v>
      </c>
      <c r="D134">
        <v>773687838.5</v>
      </c>
      <c r="E134">
        <v>770969.18791666604</v>
      </c>
      <c r="F134">
        <v>909743.64141225803</v>
      </c>
      <c r="G134">
        <v>1680712.8326544701</v>
      </c>
      <c r="H134">
        <v>842937515.69531202</v>
      </c>
      <c r="I134">
        <v>799212968.55242896</v>
      </c>
      <c r="J134">
        <v>818421.19800004305</v>
      </c>
      <c r="K134">
        <v>965737.00880429102</v>
      </c>
      <c r="L134">
        <v>1784158.20082646</v>
      </c>
      <c r="M134">
        <v>877067989.21875</v>
      </c>
      <c r="N134">
        <v>831240456.51635695</v>
      </c>
      <c r="O134">
        <v>878698.60232973099</v>
      </c>
      <c r="P134">
        <v>1036864.35075452</v>
      </c>
      <c r="Q134">
        <v>1915562.96088528</v>
      </c>
    </row>
    <row r="135" spans="1:17">
      <c r="A135">
        <v>220</v>
      </c>
      <c r="B135" t="s">
        <v>112</v>
      </c>
      <c r="C135">
        <v>188093422</v>
      </c>
      <c r="D135">
        <v>178607422</v>
      </c>
      <c r="E135">
        <v>135814.60251665101</v>
      </c>
      <c r="F135">
        <v>154828.64723956501</v>
      </c>
      <c r="G135">
        <v>290643.25028538698</v>
      </c>
      <c r="H135">
        <v>193207675.55468699</v>
      </c>
      <c r="I135">
        <v>183386649.714843</v>
      </c>
      <c r="J135">
        <v>143430.31990981099</v>
      </c>
      <c r="K135">
        <v>163510.56393492199</v>
      </c>
      <c r="L135">
        <v>306940.88186502398</v>
      </c>
      <c r="M135">
        <v>199582571.17968699</v>
      </c>
      <c r="N135">
        <v>189340678.43945301</v>
      </c>
      <c r="O135">
        <v>153117.119563341</v>
      </c>
      <c r="P135">
        <v>174553.51579737599</v>
      </c>
      <c r="Q135">
        <v>327670.63659834798</v>
      </c>
    </row>
    <row r="136" spans="1:17">
      <c r="A136">
        <v>221</v>
      </c>
      <c r="B136" t="s">
        <v>113</v>
      </c>
      <c r="C136">
        <v>1153368151</v>
      </c>
      <c r="D136">
        <v>1092496381.40625</v>
      </c>
      <c r="E136">
        <v>1444141.6750773301</v>
      </c>
      <c r="F136">
        <v>1415258.83717975</v>
      </c>
      <c r="G136">
        <v>2859400.5218076701</v>
      </c>
      <c r="H136">
        <v>1195641736.71875</v>
      </c>
      <c r="I136">
        <v>1132308728.1517899</v>
      </c>
      <c r="J136">
        <v>1528397.53599797</v>
      </c>
      <c r="K136">
        <v>1497829.58507715</v>
      </c>
      <c r="L136">
        <v>3026227.11588838</v>
      </c>
      <c r="M136">
        <v>1248767796.6640601</v>
      </c>
      <c r="N136">
        <v>1182335736.1401899</v>
      </c>
      <c r="O136">
        <v>1635058.9497203</v>
      </c>
      <c r="P136">
        <v>1602357.7698540201</v>
      </c>
      <c r="Q136">
        <v>3237416.7236872902</v>
      </c>
    </row>
    <row r="137" spans="1:17">
      <c r="A137">
        <v>223</v>
      </c>
      <c r="B137" t="s">
        <v>114</v>
      </c>
      <c r="C137">
        <v>1763046554</v>
      </c>
      <c r="D137">
        <v>1473620576</v>
      </c>
      <c r="E137">
        <v>1845946.6047846</v>
      </c>
      <c r="F137">
        <v>1975162.8760092501</v>
      </c>
      <c r="G137">
        <v>3821109.4890981899</v>
      </c>
      <c r="H137">
        <v>1830049050.59375</v>
      </c>
      <c r="I137">
        <v>1526094651.8066399</v>
      </c>
      <c r="J137">
        <v>1953614.67941731</v>
      </c>
      <c r="K137">
        <v>2090367.70575857</v>
      </c>
      <c r="L137">
        <v>4043982.3773698802</v>
      </c>
      <c r="M137">
        <v>1914463397.71875</v>
      </c>
      <c r="N137">
        <v>1592077182.3476501</v>
      </c>
      <c r="O137">
        <v>2090244.17681908</v>
      </c>
      <c r="P137">
        <v>2236561.2577086599</v>
      </c>
      <c r="Q137">
        <v>4326805.4214313002</v>
      </c>
    </row>
    <row r="138" spans="1:17">
      <c r="A138">
        <v>224</v>
      </c>
      <c r="B138" t="s">
        <v>115</v>
      </c>
      <c r="C138">
        <v>520342000</v>
      </c>
      <c r="D138">
        <v>502022880.3125</v>
      </c>
      <c r="E138">
        <v>388538.219439685</v>
      </c>
      <c r="F138">
        <v>454589.71603968699</v>
      </c>
      <c r="G138">
        <v>843127.93647691596</v>
      </c>
      <c r="H138">
        <v>534739674.21875</v>
      </c>
      <c r="I138">
        <v>515852067.54418898</v>
      </c>
      <c r="J138">
        <v>411405.66317915899</v>
      </c>
      <c r="K138">
        <v>481344.62575268699</v>
      </c>
      <c r="L138">
        <v>892750.28580695298</v>
      </c>
      <c r="M138">
        <v>552713125.11718702</v>
      </c>
      <c r="N138">
        <v>533114246.60742098</v>
      </c>
      <c r="O138">
        <v>440351.839183509</v>
      </c>
      <c r="P138">
        <v>515211.65127158101</v>
      </c>
      <c r="Q138">
        <v>955563.48716777505</v>
      </c>
    </row>
    <row r="139" spans="1:17">
      <c r="A139">
        <v>225</v>
      </c>
      <c r="B139" t="s">
        <v>116</v>
      </c>
      <c r="C139">
        <v>578080000</v>
      </c>
      <c r="D139">
        <v>551537375</v>
      </c>
      <c r="E139">
        <v>470264.11446213699</v>
      </c>
      <c r="F139">
        <v>498479.96113014198</v>
      </c>
      <c r="G139">
        <v>968744.07277750899</v>
      </c>
      <c r="H139">
        <v>594933792.421875</v>
      </c>
      <c r="I139">
        <v>567463604.22265601</v>
      </c>
      <c r="J139">
        <v>497785.57437777502</v>
      </c>
      <c r="K139">
        <v>527652.71015715599</v>
      </c>
      <c r="L139">
        <v>1025438.28905367</v>
      </c>
      <c r="M139">
        <v>615970563</v>
      </c>
      <c r="N139">
        <v>587336940.796875</v>
      </c>
      <c r="O139">
        <v>532557.78353977203</v>
      </c>
      <c r="P139">
        <v>564511.24935078598</v>
      </c>
      <c r="Q139">
        <v>1097069.0314078301</v>
      </c>
    </row>
    <row r="140" spans="1:17">
      <c r="A140">
        <v>226</v>
      </c>
      <c r="B140" t="s">
        <v>117</v>
      </c>
      <c r="C140">
        <v>142750276</v>
      </c>
      <c r="D140">
        <v>138180243</v>
      </c>
      <c r="E140">
        <v>114658.592737346</v>
      </c>
      <c r="F140">
        <v>143323.239273846</v>
      </c>
      <c r="G140">
        <v>257981.83438110299</v>
      </c>
      <c r="H140">
        <v>147000273.765625</v>
      </c>
      <c r="I140">
        <v>142306399.934692</v>
      </c>
      <c r="J140">
        <v>121637.24236536</v>
      </c>
      <c r="K140">
        <v>152046.55302327799</v>
      </c>
      <c r="L140">
        <v>273683.79478305503</v>
      </c>
      <c r="M140">
        <v>152318003.53125</v>
      </c>
      <c r="N140">
        <v>147469690.83917201</v>
      </c>
      <c r="O140">
        <v>130623.0999787</v>
      </c>
      <c r="P140">
        <v>163278.87545175801</v>
      </c>
      <c r="Q140">
        <v>293901.97461578198</v>
      </c>
    </row>
    <row r="141" spans="1:17">
      <c r="A141">
        <v>227</v>
      </c>
      <c r="B141" t="s">
        <v>118</v>
      </c>
      <c r="C141">
        <v>2327650973</v>
      </c>
      <c r="D141">
        <v>2213041935.25</v>
      </c>
      <c r="E141">
        <v>2709776.4698802899</v>
      </c>
      <c r="F141">
        <v>2736874.2490474102</v>
      </c>
      <c r="G141">
        <v>5446650.7127811303</v>
      </c>
      <c r="H141">
        <v>2408240248.34375</v>
      </c>
      <c r="I141">
        <v>2289542051.9492102</v>
      </c>
      <c r="J141">
        <v>2864794.8588064401</v>
      </c>
      <c r="K141">
        <v>2893442.7851904398</v>
      </c>
      <c r="L141">
        <v>5758237.6280388497</v>
      </c>
      <c r="M141">
        <v>2509367764.6953101</v>
      </c>
      <c r="N141">
        <v>2385538112.2245998</v>
      </c>
      <c r="O141">
        <v>3061496.6578119802</v>
      </c>
      <c r="P141">
        <v>3092111.6233967501</v>
      </c>
      <c r="Q141">
        <v>6153608.2899690801</v>
      </c>
    </row>
    <row r="142" spans="1:17">
      <c r="A142">
        <v>228</v>
      </c>
      <c r="B142" t="s">
        <v>119</v>
      </c>
      <c r="C142">
        <v>760368162</v>
      </c>
      <c r="D142">
        <v>732446786</v>
      </c>
      <c r="E142">
        <v>701984.19903901196</v>
      </c>
      <c r="F142">
        <v>863440.56946453406</v>
      </c>
      <c r="G142">
        <v>1565424.7850762601</v>
      </c>
      <c r="H142">
        <v>784268019.42968702</v>
      </c>
      <c r="I142">
        <v>755571938.54980397</v>
      </c>
      <c r="J142">
        <v>743673.94515272905</v>
      </c>
      <c r="K142">
        <v>914718.95246338798</v>
      </c>
      <c r="L142">
        <v>1658392.89172899</v>
      </c>
      <c r="M142">
        <v>814238887.421875</v>
      </c>
      <c r="N142">
        <v>784577330.71777296</v>
      </c>
      <c r="O142">
        <v>796831.64890140295</v>
      </c>
      <c r="P142">
        <v>980102.938076764</v>
      </c>
      <c r="Q142">
        <v>1776934.592157</v>
      </c>
    </row>
    <row r="143" spans="1:17">
      <c r="A143">
        <v>230</v>
      </c>
      <c r="B143" t="s">
        <v>120</v>
      </c>
      <c r="C143">
        <v>19346481621</v>
      </c>
      <c r="D143">
        <v>18415643246.3437</v>
      </c>
      <c r="E143">
        <v>20208085.1289129</v>
      </c>
      <c r="F143">
        <v>24653863.824000198</v>
      </c>
      <c r="G143">
        <v>44861948.979366399</v>
      </c>
      <c r="H143">
        <v>20023926132.226501</v>
      </c>
      <c r="I143">
        <v>19059313660.543499</v>
      </c>
      <c r="J143">
        <v>21482407.4899536</v>
      </c>
      <c r="K143">
        <v>26208537.102035001</v>
      </c>
      <c r="L143">
        <v>47690944.6191127</v>
      </c>
      <c r="M143">
        <v>20877119601.6796</v>
      </c>
      <c r="N143">
        <v>19869965310.459999</v>
      </c>
      <c r="O143">
        <v>23107436.863746099</v>
      </c>
      <c r="P143">
        <v>28191072.972897999</v>
      </c>
      <c r="Q143">
        <v>51298509.778826803</v>
      </c>
    </row>
    <row r="144" spans="1:17">
      <c r="A144">
        <v>231</v>
      </c>
      <c r="B144" t="s">
        <v>121</v>
      </c>
      <c r="C144">
        <v>855316634</v>
      </c>
      <c r="D144">
        <v>826052157</v>
      </c>
      <c r="E144">
        <v>704618.65879873501</v>
      </c>
      <c r="F144">
        <v>831450.01503892196</v>
      </c>
      <c r="G144">
        <v>1536068.6823257201</v>
      </c>
      <c r="H144">
        <v>880020920.41406202</v>
      </c>
      <c r="I144">
        <v>849616855.73291004</v>
      </c>
      <c r="J144">
        <v>745666.72098923405</v>
      </c>
      <c r="K144">
        <v>879886.73295810004</v>
      </c>
      <c r="L144">
        <v>1625553.4537355001</v>
      </c>
      <c r="M144">
        <v>910936968.78906202</v>
      </c>
      <c r="N144">
        <v>879099924.20507801</v>
      </c>
      <c r="O144">
        <v>797808.94324979105</v>
      </c>
      <c r="P144">
        <v>941414.55709195801</v>
      </c>
      <c r="Q144">
        <v>1739223.5036158799</v>
      </c>
    </row>
    <row r="145" spans="1:17">
      <c r="A145">
        <v>241</v>
      </c>
      <c r="B145" t="s">
        <v>122</v>
      </c>
      <c r="C145">
        <v>601233248</v>
      </c>
      <c r="D145">
        <v>571252757.8125</v>
      </c>
      <c r="E145">
        <v>821206.961697191</v>
      </c>
      <c r="F145">
        <v>714450.05403876305</v>
      </c>
      <c r="G145">
        <v>1535657.0117258399</v>
      </c>
      <c r="H145">
        <v>623102959.96093702</v>
      </c>
      <c r="I145">
        <v>591975064.18103004</v>
      </c>
      <c r="J145">
        <v>865926.94402605295</v>
      </c>
      <c r="K145">
        <v>753356.445994913</v>
      </c>
      <c r="L145">
        <v>1619283.3940452901</v>
      </c>
      <c r="M145">
        <v>650539454.59375</v>
      </c>
      <c r="N145">
        <v>617970145.94848597</v>
      </c>
      <c r="O145">
        <v>922523.75663226796</v>
      </c>
      <c r="P145">
        <v>802595.66560438205</v>
      </c>
      <c r="Q145">
        <v>1725119.44370842</v>
      </c>
    </row>
    <row r="146" spans="1:17">
      <c r="A146">
        <v>242</v>
      </c>
      <c r="B146" t="s">
        <v>123</v>
      </c>
      <c r="C146">
        <v>1643736900</v>
      </c>
      <c r="D146">
        <v>1541342425.75</v>
      </c>
      <c r="E146">
        <v>1613269.65838068</v>
      </c>
      <c r="F146">
        <v>1774596.6305611101</v>
      </c>
      <c r="G146">
        <v>3387866.3198734499</v>
      </c>
      <c r="H146">
        <v>1699462111.4140601</v>
      </c>
      <c r="I146">
        <v>1592824663.1582</v>
      </c>
      <c r="J146">
        <v>1711814.4389066701</v>
      </c>
      <c r="K146">
        <v>1882995.8943610699</v>
      </c>
      <c r="L146">
        <v>3594810.33005714</v>
      </c>
      <c r="M146">
        <v>1769380464.625</v>
      </c>
      <c r="N146">
        <v>1657392722.2089801</v>
      </c>
      <c r="O146">
        <v>1836675.4426557999</v>
      </c>
      <c r="P146">
        <v>2020342.99187731</v>
      </c>
      <c r="Q146">
        <v>3857018.42667937</v>
      </c>
    </row>
    <row r="147" spans="1:17">
      <c r="A147">
        <v>243</v>
      </c>
      <c r="B147" t="s">
        <v>124</v>
      </c>
      <c r="C147">
        <v>2860175356</v>
      </c>
      <c r="D147">
        <v>2648680964.0625</v>
      </c>
      <c r="E147">
        <v>2518791.6797247799</v>
      </c>
      <c r="F147">
        <v>3098113.7698111101</v>
      </c>
      <c r="G147">
        <v>5616905.4378885599</v>
      </c>
      <c r="H147">
        <v>2950455499.7968702</v>
      </c>
      <c r="I147">
        <v>2732030382.4470201</v>
      </c>
      <c r="J147">
        <v>2674433.13550545</v>
      </c>
      <c r="K147">
        <v>3289552.7494163401</v>
      </c>
      <c r="L147">
        <v>5963985.8847914403</v>
      </c>
      <c r="M147">
        <v>3063880048.09375</v>
      </c>
      <c r="N147">
        <v>2836733903.1630201</v>
      </c>
      <c r="O147">
        <v>2873268.3389224401</v>
      </c>
      <c r="P147">
        <v>3534120.04676111</v>
      </c>
      <c r="Q147">
        <v>6407388.4085403699</v>
      </c>
    </row>
    <row r="148" spans="1:17">
      <c r="A148">
        <v>244</v>
      </c>
      <c r="B148" t="s">
        <v>125</v>
      </c>
      <c r="C148">
        <v>1288548880</v>
      </c>
      <c r="D148">
        <v>1217457376</v>
      </c>
      <c r="E148">
        <v>1574879.2101497599</v>
      </c>
      <c r="F148">
        <v>1748115.92584961</v>
      </c>
      <c r="G148">
        <v>3322995.1483480898</v>
      </c>
      <c r="H148">
        <v>1337289552.23437</v>
      </c>
      <c r="I148">
        <v>1263567663.3374</v>
      </c>
      <c r="J148">
        <v>1670653.16730114</v>
      </c>
      <c r="K148">
        <v>1854425.02596101</v>
      </c>
      <c r="L148">
        <v>3525078.1738865301</v>
      </c>
      <c r="M148">
        <v>1398659275.7578101</v>
      </c>
      <c r="N148">
        <v>1321634937.5434501</v>
      </c>
      <c r="O148">
        <v>1792481.3465128499</v>
      </c>
      <c r="P148">
        <v>1989654.2857530401</v>
      </c>
      <c r="Q148">
        <v>3782135.6099828398</v>
      </c>
    </row>
    <row r="149" spans="1:17">
      <c r="A149">
        <v>245</v>
      </c>
      <c r="B149" t="s">
        <v>126</v>
      </c>
      <c r="C149">
        <v>1544079404</v>
      </c>
      <c r="D149">
        <v>1411391627.96875</v>
      </c>
      <c r="E149">
        <v>1835256.6919022</v>
      </c>
      <c r="F149">
        <v>2055487.4912743999</v>
      </c>
      <c r="G149">
        <v>3890744.1731720199</v>
      </c>
      <c r="H149">
        <v>1602652908.5234301</v>
      </c>
      <c r="I149">
        <v>1464398162.0814199</v>
      </c>
      <c r="J149">
        <v>1946638.75864942</v>
      </c>
      <c r="K149">
        <v>2180235.4099477599</v>
      </c>
      <c r="L149">
        <v>4126874.16902282</v>
      </c>
      <c r="M149">
        <v>1676496419.21875</v>
      </c>
      <c r="N149">
        <v>1531204938.6275599</v>
      </c>
      <c r="O149">
        <v>2088151.9042529</v>
      </c>
      <c r="P149">
        <v>2338730.14275824</v>
      </c>
      <c r="Q149">
        <v>4426882.0499191396</v>
      </c>
    </row>
    <row r="150" spans="1:17">
      <c r="A150">
        <v>246</v>
      </c>
      <c r="B150" t="s">
        <v>127</v>
      </c>
      <c r="C150">
        <v>887903864</v>
      </c>
      <c r="D150">
        <v>838321197.1875</v>
      </c>
      <c r="E150">
        <v>1100533.3511735799</v>
      </c>
      <c r="F150">
        <v>1133549.3471522899</v>
      </c>
      <c r="G150">
        <v>2234082.7112317001</v>
      </c>
      <c r="H150">
        <v>921266554.13281202</v>
      </c>
      <c r="I150">
        <v>869727491.02783203</v>
      </c>
      <c r="J150">
        <v>1166556.7231341</v>
      </c>
      <c r="K150">
        <v>1201553.4217689</v>
      </c>
      <c r="L150">
        <v>2368110.1443127301</v>
      </c>
      <c r="M150">
        <v>963221679.05468702</v>
      </c>
      <c r="N150">
        <v>909222242.69287097</v>
      </c>
      <c r="O150">
        <v>1250687.80807435</v>
      </c>
      <c r="P150">
        <v>1288208.4420155201</v>
      </c>
      <c r="Q150">
        <v>2538896.2591814902</v>
      </c>
    </row>
    <row r="151" spans="1:17">
      <c r="A151">
        <v>247</v>
      </c>
      <c r="B151" t="s">
        <v>128</v>
      </c>
      <c r="C151">
        <v>1919676711</v>
      </c>
      <c r="D151">
        <v>1779141275</v>
      </c>
      <c r="E151">
        <v>1729232.2009852801</v>
      </c>
      <c r="F151">
        <v>1919447.7358824101</v>
      </c>
      <c r="G151">
        <v>3648679.9396805698</v>
      </c>
      <c r="H151">
        <v>1976544590.46875</v>
      </c>
      <c r="I151">
        <v>1832212157.98278</v>
      </c>
      <c r="J151">
        <v>1829772.3523808301</v>
      </c>
      <c r="K151">
        <v>2031047.31321591</v>
      </c>
      <c r="L151">
        <v>3860819.6694381498</v>
      </c>
      <c r="M151">
        <v>2047825420.42187</v>
      </c>
      <c r="N151">
        <v>1898749142.09484</v>
      </c>
      <c r="O151">
        <v>1957728.8936191699</v>
      </c>
      <c r="P151">
        <v>2173079.0707304599</v>
      </c>
      <c r="Q151">
        <v>4130807.9472845201</v>
      </c>
    </row>
    <row r="152" spans="1:17">
      <c r="A152">
        <v>248</v>
      </c>
      <c r="B152" t="s">
        <v>129</v>
      </c>
      <c r="C152">
        <v>4575414040</v>
      </c>
      <c r="D152">
        <v>4285737718.3906202</v>
      </c>
      <c r="E152">
        <v>8053525.3985967096</v>
      </c>
      <c r="F152">
        <v>6442820.3072652398</v>
      </c>
      <c r="G152">
        <v>14496345.609020701</v>
      </c>
      <c r="H152">
        <v>4763220742.4375</v>
      </c>
      <c r="I152">
        <v>4461026643.8852501</v>
      </c>
      <c r="J152">
        <v>8467068.8952925503</v>
      </c>
      <c r="K152">
        <v>6773655.1152084498</v>
      </c>
      <c r="L152">
        <v>15240723.920500901</v>
      </c>
      <c r="M152">
        <v>4999360159.6875</v>
      </c>
      <c r="N152">
        <v>4681428802.53442</v>
      </c>
      <c r="O152">
        <v>8989220.3891157508</v>
      </c>
      <c r="P152">
        <v>7191376.3316956703</v>
      </c>
      <c r="Q152">
        <v>16180596.737744199</v>
      </c>
    </row>
    <row r="153" spans="1:17">
      <c r="A153">
        <v>249</v>
      </c>
      <c r="B153" t="s">
        <v>130</v>
      </c>
      <c r="C153">
        <v>1405773518</v>
      </c>
      <c r="D153">
        <v>1292019566</v>
      </c>
      <c r="E153">
        <v>1851271.9836887999</v>
      </c>
      <c r="F153">
        <v>1851271.9836887999</v>
      </c>
      <c r="G153">
        <v>3702543.9673775998</v>
      </c>
      <c r="H153">
        <v>1460105759.45312</v>
      </c>
      <c r="I153">
        <v>1341786096.0351501</v>
      </c>
      <c r="J153">
        <v>1960079.05172488</v>
      </c>
      <c r="K153">
        <v>1960079.05172488</v>
      </c>
      <c r="L153">
        <v>3920158.10344976</v>
      </c>
      <c r="M153">
        <v>1528524614.23437</v>
      </c>
      <c r="N153">
        <v>1404451077.69677</v>
      </c>
      <c r="O153">
        <v>2097781.28501296</v>
      </c>
      <c r="P153">
        <v>2097781.28501296</v>
      </c>
      <c r="Q153">
        <v>4195562.5700259199</v>
      </c>
    </row>
    <row r="154" spans="1:17">
      <c r="A154">
        <v>250</v>
      </c>
      <c r="B154" t="s">
        <v>131</v>
      </c>
      <c r="C154">
        <v>1971645322</v>
      </c>
      <c r="D154">
        <v>1852782973</v>
      </c>
      <c r="E154">
        <v>2086047.0535913899</v>
      </c>
      <c r="F154">
        <v>2461535.5276832799</v>
      </c>
      <c r="G154">
        <v>4547582.5702118296</v>
      </c>
      <c r="H154">
        <v>2041362451.23437</v>
      </c>
      <c r="I154">
        <v>1918595872.2399199</v>
      </c>
      <c r="J154">
        <v>2218155.4797366099</v>
      </c>
      <c r="K154">
        <v>2617423.4661273798</v>
      </c>
      <c r="L154">
        <v>4835578.9521416798</v>
      </c>
      <c r="M154">
        <v>2129129862.89062</v>
      </c>
      <c r="N154">
        <v>2001465108.9435999</v>
      </c>
      <c r="O154">
        <v>2386532.7537511401</v>
      </c>
      <c r="P154">
        <v>2816108.64809595</v>
      </c>
      <c r="Q154">
        <v>5202641.3808929399</v>
      </c>
    </row>
    <row r="155" spans="1:17">
      <c r="A155">
        <v>251</v>
      </c>
      <c r="B155" t="s">
        <v>132</v>
      </c>
      <c r="C155">
        <v>1081998794</v>
      </c>
      <c r="D155">
        <v>1047793788</v>
      </c>
      <c r="E155">
        <v>1292816.00034651</v>
      </c>
      <c r="F155">
        <v>1331600.4829128401</v>
      </c>
      <c r="G155">
        <v>2624416.5015741098</v>
      </c>
      <c r="H155">
        <v>1119829185.5234301</v>
      </c>
      <c r="I155">
        <v>1084465050.42187</v>
      </c>
      <c r="J155">
        <v>1368070.9870885699</v>
      </c>
      <c r="K155">
        <v>1409113.1155792901</v>
      </c>
      <c r="L155">
        <v>2777184.1038812101</v>
      </c>
      <c r="M155">
        <v>1167354887.75</v>
      </c>
      <c r="N155">
        <v>1130536185.6191399</v>
      </c>
      <c r="O155">
        <v>1463305.19156779</v>
      </c>
      <c r="P155">
        <v>1507204.34320813</v>
      </c>
      <c r="Q155">
        <v>2970509.5450031701</v>
      </c>
    </row>
    <row r="156" spans="1:17">
      <c r="A156">
        <v>261</v>
      </c>
      <c r="B156" t="s">
        <v>166</v>
      </c>
      <c r="C156">
        <v>105350954307</v>
      </c>
      <c r="D156">
        <v>93819660249.586395</v>
      </c>
      <c r="E156">
        <v>135563280.338366</v>
      </c>
      <c r="F156">
        <v>161320303.78102899</v>
      </c>
      <c r="G156">
        <v>296883584.00139701</v>
      </c>
      <c r="H156">
        <v>109723768295.85201</v>
      </c>
      <c r="I156">
        <v>97660226915.243698</v>
      </c>
      <c r="J156">
        <v>143959267.93345699</v>
      </c>
      <c r="K156">
        <v>171311528.91778299</v>
      </c>
      <c r="L156">
        <v>315270796.68528098</v>
      </c>
      <c r="M156">
        <v>115256656839.76601</v>
      </c>
      <c r="N156">
        <v>102518234452.455</v>
      </c>
      <c r="O156">
        <v>154659325.45679399</v>
      </c>
      <c r="P156">
        <v>184044597.2899</v>
      </c>
      <c r="Q156">
        <v>338703922.60933602</v>
      </c>
    </row>
    <row r="157" spans="1:17">
      <c r="A157">
        <v>292</v>
      </c>
      <c r="B157" t="s">
        <v>171</v>
      </c>
      <c r="C157">
        <v>707085265</v>
      </c>
      <c r="D157">
        <v>680491065.25</v>
      </c>
      <c r="E157">
        <v>685351.70720332803</v>
      </c>
      <c r="F157">
        <v>849836.11211544205</v>
      </c>
      <c r="G157">
        <v>1535187.81972217</v>
      </c>
      <c r="H157">
        <v>731237176.734375</v>
      </c>
      <c r="I157">
        <v>703739199.82226503</v>
      </c>
      <c r="J157">
        <v>728480.64552831603</v>
      </c>
      <c r="K157">
        <v>903315.99894154002</v>
      </c>
      <c r="L157">
        <v>1631796.6434412</v>
      </c>
      <c r="M157">
        <v>761569913.8125</v>
      </c>
      <c r="N157">
        <v>732941803.60351503</v>
      </c>
      <c r="O157">
        <v>783168.56429052295</v>
      </c>
      <c r="P157">
        <v>971129.01683533099</v>
      </c>
      <c r="Q157">
        <v>1754297.5870878701</v>
      </c>
    </row>
    <row r="158" spans="1:17">
      <c r="A158">
        <v>293</v>
      </c>
      <c r="B158" t="s">
        <v>154</v>
      </c>
      <c r="C158">
        <v>6350941532</v>
      </c>
      <c r="D158">
        <v>5956188692.1093702</v>
      </c>
      <c r="E158">
        <v>6988412.9792536302</v>
      </c>
      <c r="F158">
        <v>7267949.4904248696</v>
      </c>
      <c r="G158">
        <v>14256362.505630599</v>
      </c>
      <c r="H158">
        <v>6570733898.8906202</v>
      </c>
      <c r="I158">
        <v>6162076663.3078003</v>
      </c>
      <c r="J158">
        <v>7404151.4702778403</v>
      </c>
      <c r="K158">
        <v>7700317.5219998704</v>
      </c>
      <c r="L158">
        <v>15104468.992324</v>
      </c>
      <c r="M158">
        <v>6846696980.0156202</v>
      </c>
      <c r="N158">
        <v>6420591175.3649902</v>
      </c>
      <c r="O158">
        <v>7932195.6369993202</v>
      </c>
      <c r="P158">
        <v>8249483.4542158004</v>
      </c>
      <c r="Q158">
        <v>16181679.1158073</v>
      </c>
    </row>
    <row r="159" spans="1:17">
      <c r="A159">
        <v>294</v>
      </c>
      <c r="B159" t="s">
        <v>109</v>
      </c>
      <c r="C159">
        <v>1054751487</v>
      </c>
      <c r="D159">
        <v>1003580342</v>
      </c>
      <c r="E159">
        <v>1046114.48800087</v>
      </c>
      <c r="F159">
        <v>1223953.9445874</v>
      </c>
      <c r="G159">
        <v>2270068.4355114098</v>
      </c>
      <c r="H159">
        <v>1090349263.04687</v>
      </c>
      <c r="I159">
        <v>1037359172.27587</v>
      </c>
      <c r="J159">
        <v>1110343.0568514101</v>
      </c>
      <c r="K159">
        <v>1299101.38182893</v>
      </c>
      <c r="L159">
        <v>2409444.4275801699</v>
      </c>
      <c r="M159">
        <v>1135049024.375</v>
      </c>
      <c r="N159">
        <v>1079775248.2773399</v>
      </c>
      <c r="O159">
        <v>1191985.09017914</v>
      </c>
      <c r="P159">
        <v>1394622.55224549</v>
      </c>
      <c r="Q159">
        <v>2586607.6289550001</v>
      </c>
    </row>
    <row r="160" spans="1:17">
      <c r="A160">
        <v>295</v>
      </c>
      <c r="B160" t="s">
        <v>80</v>
      </c>
      <c r="C160">
        <v>6456415661</v>
      </c>
      <c r="D160">
        <v>5992598991.8125</v>
      </c>
      <c r="E160">
        <v>7893188.75635825</v>
      </c>
      <c r="F160">
        <v>6867074.2391000902</v>
      </c>
      <c r="G160">
        <v>14760262.966029</v>
      </c>
      <c r="H160">
        <v>6674680624.6484299</v>
      </c>
      <c r="I160">
        <v>6194777257.5110998</v>
      </c>
      <c r="J160">
        <v>8318131.9074522797</v>
      </c>
      <c r="K160">
        <v>7236774.7299677003</v>
      </c>
      <c r="L160">
        <v>15554906.627014</v>
      </c>
      <c r="M160">
        <v>6948174968.2109299</v>
      </c>
      <c r="N160">
        <v>6448114479.7106895</v>
      </c>
      <c r="O160">
        <v>8855025.1422718503</v>
      </c>
      <c r="P160">
        <v>7703871.88348414</v>
      </c>
      <c r="Q160">
        <v>16558897.0076524</v>
      </c>
    </row>
    <row r="161" spans="1:17">
      <c r="A161">
        <v>296</v>
      </c>
      <c r="B161" t="s">
        <v>133</v>
      </c>
      <c r="C161">
        <v>3321043615.0002499</v>
      </c>
      <c r="D161">
        <v>3153652870.84375</v>
      </c>
      <c r="E161">
        <v>3439860.0254444499</v>
      </c>
      <c r="F161">
        <v>3783846.0335672102</v>
      </c>
      <c r="G161">
        <v>7223706.1425906504</v>
      </c>
      <c r="H161">
        <v>3431792212.0783701</v>
      </c>
      <c r="I161">
        <v>3258313782.06915</v>
      </c>
      <c r="J161">
        <v>3643630.9734204798</v>
      </c>
      <c r="K161">
        <v>4007994.0766405398</v>
      </c>
      <c r="L161">
        <v>7651625.0286148796</v>
      </c>
      <c r="M161">
        <v>3570820347.25806</v>
      </c>
      <c r="N161">
        <v>3389679765.2220998</v>
      </c>
      <c r="O161">
        <v>3902642.5753115802</v>
      </c>
      <c r="P161">
        <v>4292906.8547927197</v>
      </c>
      <c r="Q161">
        <v>8195549.4365366297</v>
      </c>
    </row>
    <row r="162" spans="1:17">
      <c r="A162">
        <v>297</v>
      </c>
      <c r="B162" t="s">
        <v>134</v>
      </c>
      <c r="C162">
        <v>886320642</v>
      </c>
      <c r="D162">
        <v>856009342.9375</v>
      </c>
      <c r="E162">
        <v>794528.76675790094</v>
      </c>
      <c r="F162">
        <v>953434.52441342501</v>
      </c>
      <c r="G162">
        <v>1747963.2616427301</v>
      </c>
      <c r="H162">
        <v>913538288.859375</v>
      </c>
      <c r="I162">
        <v>882267956.28393495</v>
      </c>
      <c r="J162">
        <v>841458.53233197704</v>
      </c>
      <c r="K162">
        <v>1009750.23519397</v>
      </c>
      <c r="L162">
        <v>1851208.76378481</v>
      </c>
      <c r="M162">
        <v>947639036.359375</v>
      </c>
      <c r="N162">
        <v>915169079.87524402</v>
      </c>
      <c r="O162">
        <v>901077.91439043696</v>
      </c>
      <c r="P162">
        <v>1081293.4968699301</v>
      </c>
      <c r="Q162">
        <v>1982371.3985119101</v>
      </c>
    </row>
    <row r="163" spans="1:17">
      <c r="A163">
        <v>298</v>
      </c>
      <c r="B163" t="s">
        <v>135</v>
      </c>
      <c r="C163">
        <v>1675841000</v>
      </c>
      <c r="D163">
        <v>1589273671.85937</v>
      </c>
      <c r="E163">
        <v>1572648.83538368</v>
      </c>
      <c r="F163">
        <v>1415383.94444581</v>
      </c>
      <c r="G163">
        <v>2988032.7481831298</v>
      </c>
      <c r="H163">
        <v>1725160275.7578101</v>
      </c>
      <c r="I163">
        <v>1635537816.83252</v>
      </c>
      <c r="J163">
        <v>1659039.9446773301</v>
      </c>
      <c r="K163">
        <v>1493135.95400449</v>
      </c>
      <c r="L163">
        <v>3152175.9006155701</v>
      </c>
      <c r="M163">
        <v>1786716213.6953101</v>
      </c>
      <c r="N163">
        <v>1693264681.2341299</v>
      </c>
      <c r="O163">
        <v>1768372.1273658699</v>
      </c>
      <c r="P163">
        <v>1591534.91796574</v>
      </c>
      <c r="Q163">
        <v>3359907.05452734</v>
      </c>
    </row>
  </sheetData>
  <pageMargins left="0.7" right="0.7" top="0.75" bottom="0.75" header="0.3" footer="0.3"/>
  <pageSetup paperSize="9"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5B9E-45BD-0A4D-B519-70F1F3F796AB}">
  <dimension ref="A1:Q163"/>
  <sheetViews>
    <sheetView workbookViewId="0"/>
  </sheetViews>
  <sheetFormatPr baseColWidth="10" defaultRowHeight="16"/>
  <cols>
    <col min="1" max="1" width="5.6640625" bestFit="1" customWidth="1"/>
    <col min="2" max="2" width="19.33203125" bestFit="1" customWidth="1"/>
    <col min="3" max="3" width="16.6640625" bestFit="1" customWidth="1"/>
    <col min="4" max="4" width="18.5" bestFit="1" customWidth="1"/>
    <col min="5" max="5" width="24.83203125" bestFit="1" customWidth="1"/>
    <col min="6" max="6" width="27.1640625" bestFit="1" customWidth="1"/>
    <col min="7" max="7" width="25.6640625" bestFit="1" customWidth="1"/>
    <col min="8" max="8" width="17.33203125" bestFit="1" customWidth="1"/>
    <col min="9" max="9" width="19.1640625" bestFit="1" customWidth="1"/>
    <col min="10" max="10" width="25.5" bestFit="1" customWidth="1"/>
    <col min="11" max="11" width="27.83203125" bestFit="1" customWidth="1"/>
    <col min="12" max="12" width="26.33203125" bestFit="1" customWidth="1"/>
    <col min="13" max="13" width="17.33203125" bestFit="1" customWidth="1"/>
    <col min="14" max="14" width="19.1640625" bestFit="1" customWidth="1"/>
    <col min="15" max="15" width="25.5" bestFit="1" customWidth="1"/>
    <col min="16" max="16" width="27.83203125" bestFit="1" customWidth="1"/>
    <col min="17" max="17" width="26.33203125" bestFit="1" customWidth="1"/>
  </cols>
  <sheetData>
    <row r="1" spans="1:17">
      <c r="A1" t="s">
        <v>0</v>
      </c>
      <c r="B1" t="s">
        <v>1</v>
      </c>
      <c r="C1" t="s">
        <v>230</v>
      </c>
      <c r="D1" t="s">
        <v>231</v>
      </c>
      <c r="E1" t="s">
        <v>232</v>
      </c>
      <c r="F1" t="s">
        <v>233</v>
      </c>
      <c r="G1" t="s">
        <v>234</v>
      </c>
      <c r="H1" t="s">
        <v>235</v>
      </c>
      <c r="I1" t="s">
        <v>236</v>
      </c>
      <c r="J1" t="s">
        <v>237</v>
      </c>
      <c r="K1" t="s">
        <v>238</v>
      </c>
      <c r="L1" t="s">
        <v>239</v>
      </c>
      <c r="M1" t="s">
        <v>240</v>
      </c>
      <c r="N1" t="s">
        <v>241</v>
      </c>
      <c r="O1" t="s">
        <v>242</v>
      </c>
      <c r="P1" t="s">
        <v>243</v>
      </c>
      <c r="Q1" t="s">
        <v>244</v>
      </c>
    </row>
    <row r="2" spans="1:17">
      <c r="A2">
        <v>1</v>
      </c>
      <c r="B2" t="s">
        <v>5</v>
      </c>
      <c r="C2">
        <v>993778040</v>
      </c>
      <c r="D2">
        <v>945852139.40625</v>
      </c>
      <c r="E2">
        <v>1563208.78138411</v>
      </c>
      <c r="F2">
        <v>1485048.3419691001</v>
      </c>
      <c r="G2">
        <v>3048257.1481333901</v>
      </c>
      <c r="H2">
        <v>1019695141</v>
      </c>
      <c r="I2">
        <v>970321284.15625</v>
      </c>
      <c r="J2">
        <v>1624381.6222044199</v>
      </c>
      <c r="K2">
        <v>1543162.53899058</v>
      </c>
      <c r="L2">
        <v>3167544.1984263598</v>
      </c>
      <c r="M2">
        <v>1052510386.75</v>
      </c>
      <c r="N2">
        <v>1001303178.40625</v>
      </c>
      <c r="O2">
        <v>1701836.3619505099</v>
      </c>
      <c r="P2">
        <v>1616744.5509534699</v>
      </c>
      <c r="Q2">
        <v>3318580.8654185501</v>
      </c>
    </row>
    <row r="3" spans="1:17">
      <c r="A3">
        <v>2</v>
      </c>
      <c r="B3" t="s">
        <v>6</v>
      </c>
      <c r="C3">
        <v>2100718332</v>
      </c>
      <c r="D3">
        <v>1984044343.5</v>
      </c>
      <c r="E3">
        <v>2191300.5691631702</v>
      </c>
      <c r="F3">
        <v>2717212.70804922</v>
      </c>
      <c r="G3">
        <v>4908513.26609152</v>
      </c>
      <c r="H3">
        <v>2127577583.75</v>
      </c>
      <c r="I3">
        <v>2009617368.25</v>
      </c>
      <c r="J3">
        <v>2255233.1326397299</v>
      </c>
      <c r="K3">
        <v>2796489.0854906202</v>
      </c>
      <c r="L3">
        <v>5051722.21140402</v>
      </c>
      <c r="M3">
        <v>2161858518.5</v>
      </c>
      <c r="N3">
        <v>2042256672.75</v>
      </c>
      <c r="O3">
        <v>2336831.3902080902</v>
      </c>
      <c r="P3">
        <v>2897670.9214281202</v>
      </c>
      <c r="Q3">
        <v>5234502.2953883996</v>
      </c>
    </row>
    <row r="4" spans="1:17">
      <c r="A4">
        <v>3</v>
      </c>
      <c r="B4" t="s">
        <v>7</v>
      </c>
      <c r="C4">
        <v>1178022522</v>
      </c>
      <c r="D4">
        <v>1115871917</v>
      </c>
      <c r="E4">
        <v>1189003.1049102501</v>
      </c>
      <c r="F4">
        <v>1296013.38500434</v>
      </c>
      <c r="G4">
        <v>2485016.4909372302</v>
      </c>
      <c r="H4">
        <v>1188988184.75</v>
      </c>
      <c r="I4">
        <v>1126211825.5</v>
      </c>
      <c r="J4">
        <v>1214852.8744415001</v>
      </c>
      <c r="K4">
        <v>1324189.6323187901</v>
      </c>
      <c r="L4">
        <v>2539042.5090036299</v>
      </c>
      <c r="M4">
        <v>1202926135.5</v>
      </c>
      <c r="N4">
        <v>1139354409</v>
      </c>
      <c r="O4">
        <v>1247709.3392852501</v>
      </c>
      <c r="P4">
        <v>1360003.1816352</v>
      </c>
      <c r="Q4">
        <v>2607712.52121067</v>
      </c>
    </row>
    <row r="5" spans="1:17">
      <c r="A5">
        <v>4</v>
      </c>
      <c r="B5" t="s">
        <v>8</v>
      </c>
      <c r="C5">
        <v>1000155780</v>
      </c>
      <c r="D5">
        <v>940815422</v>
      </c>
      <c r="E5">
        <v>1169798.5924334901</v>
      </c>
      <c r="F5">
        <v>1310174.4253467401</v>
      </c>
      <c r="G5">
        <v>2479973.0066041201</v>
      </c>
      <c r="H5">
        <v>1015789261.5</v>
      </c>
      <c r="I5">
        <v>955731753.875</v>
      </c>
      <c r="J5">
        <v>1207089.41396669</v>
      </c>
      <c r="K5">
        <v>1351940.1397022</v>
      </c>
      <c r="L5">
        <v>2559029.5329713002</v>
      </c>
      <c r="M5">
        <v>1035676692.25</v>
      </c>
      <c r="N5">
        <v>974706891.5</v>
      </c>
      <c r="O5">
        <v>1254527.2799334901</v>
      </c>
      <c r="P5">
        <v>1405070.55522955</v>
      </c>
      <c r="Q5">
        <v>2659597.84840099</v>
      </c>
    </row>
    <row r="6" spans="1:17">
      <c r="A6">
        <v>5</v>
      </c>
      <c r="B6" t="s">
        <v>9</v>
      </c>
      <c r="C6">
        <v>980671793</v>
      </c>
      <c r="D6">
        <v>937159371</v>
      </c>
      <c r="E6">
        <v>1150809.6889752699</v>
      </c>
      <c r="F6">
        <v>1208350.17860579</v>
      </c>
      <c r="G6">
        <v>2359159.8617303302</v>
      </c>
      <c r="H6">
        <v>994943270</v>
      </c>
      <c r="I6">
        <v>950878248.875</v>
      </c>
      <c r="J6">
        <v>1185106.8967389399</v>
      </c>
      <c r="K6">
        <v>1244362.23793196</v>
      </c>
      <c r="L6">
        <v>2429469.1332147098</v>
      </c>
      <c r="M6">
        <v>1013063115</v>
      </c>
      <c r="N6">
        <v>968296481.25</v>
      </c>
      <c r="O6">
        <v>1228652.47291082</v>
      </c>
      <c r="P6">
        <v>1290085.09364485</v>
      </c>
      <c r="Q6">
        <v>2518737.5765740802</v>
      </c>
    </row>
    <row r="7" spans="1:17">
      <c r="A7">
        <v>6</v>
      </c>
      <c r="B7" t="s">
        <v>10</v>
      </c>
      <c r="C7">
        <v>282611578</v>
      </c>
      <c r="D7">
        <v>261655585</v>
      </c>
      <c r="E7">
        <v>294032.71002155502</v>
      </c>
      <c r="F7">
        <v>299913.36302495003</v>
      </c>
      <c r="G7">
        <v>593946.06951475097</v>
      </c>
      <c r="H7">
        <v>286293559.75</v>
      </c>
      <c r="I7">
        <v>264849069.625</v>
      </c>
      <c r="J7">
        <v>302016.42022663302</v>
      </c>
      <c r="K7">
        <v>308056.74901127798</v>
      </c>
      <c r="L7">
        <v>610073.17303037597</v>
      </c>
      <c r="M7">
        <v>290964540.5</v>
      </c>
      <c r="N7">
        <v>268900342</v>
      </c>
      <c r="O7">
        <v>312144.60235553898</v>
      </c>
      <c r="P7">
        <v>318387.49656987097</v>
      </c>
      <c r="Q7">
        <v>630532.09929990699</v>
      </c>
    </row>
    <row r="8" spans="1:17">
      <c r="A8">
        <v>7</v>
      </c>
      <c r="B8" t="s">
        <v>11</v>
      </c>
      <c r="C8">
        <v>409201722</v>
      </c>
      <c r="D8">
        <v>378370118.17626899</v>
      </c>
      <c r="E8">
        <v>361351.259526968</v>
      </c>
      <c r="F8">
        <v>404713.412318766</v>
      </c>
      <c r="G8">
        <v>766064.67066430999</v>
      </c>
      <c r="H8">
        <v>411490181.5</v>
      </c>
      <c r="I8">
        <v>380466911.67626899</v>
      </c>
      <c r="J8">
        <v>366593.243901968</v>
      </c>
      <c r="K8">
        <v>410584.43307071901</v>
      </c>
      <c r="L8">
        <v>777177.67212915397</v>
      </c>
      <c r="M8">
        <v>414401342.5</v>
      </c>
      <c r="N8">
        <v>383134253.05126899</v>
      </c>
      <c r="O8">
        <v>373261.59863829601</v>
      </c>
      <c r="P8">
        <v>418052.990443766</v>
      </c>
      <c r="Q8">
        <v>791314.58570337296</v>
      </c>
    </row>
    <row r="9" spans="1:17">
      <c r="A9">
        <v>8</v>
      </c>
      <c r="B9" t="s">
        <v>12</v>
      </c>
      <c r="C9">
        <v>145592128</v>
      </c>
      <c r="D9">
        <v>138792716.5</v>
      </c>
      <c r="E9">
        <v>147750.140268683</v>
      </c>
      <c r="F9">
        <v>192075.18331980699</v>
      </c>
      <c r="G9">
        <v>339825.32546448702</v>
      </c>
      <c r="H9">
        <v>147064717</v>
      </c>
      <c r="I9">
        <v>140265305.5</v>
      </c>
      <c r="J9">
        <v>151431.613901495</v>
      </c>
      <c r="K9">
        <v>196861.09933543199</v>
      </c>
      <c r="L9">
        <v>348292.71413636202</v>
      </c>
      <c r="M9">
        <v>148947317</v>
      </c>
      <c r="N9">
        <v>142147905.5</v>
      </c>
      <c r="O9">
        <v>156138.114878058</v>
      </c>
      <c r="P9">
        <v>202979.549530744</v>
      </c>
      <c r="Q9">
        <v>359117.66140198702</v>
      </c>
    </row>
    <row r="10" spans="1:17">
      <c r="A10">
        <v>9</v>
      </c>
      <c r="B10" t="s">
        <v>13</v>
      </c>
      <c r="C10">
        <v>1530001951</v>
      </c>
      <c r="D10">
        <v>1434735784</v>
      </c>
      <c r="E10">
        <v>2102459.2494657598</v>
      </c>
      <c r="F10">
        <v>2081434.64053779</v>
      </c>
      <c r="G10">
        <v>4183893.8865786698</v>
      </c>
      <c r="H10">
        <v>1563053457.25</v>
      </c>
      <c r="I10">
        <v>1465641788.5</v>
      </c>
      <c r="J10">
        <v>2179724.2401884198</v>
      </c>
      <c r="K10">
        <v>2157926.9945417</v>
      </c>
      <c r="L10">
        <v>4337651.2420474198</v>
      </c>
      <c r="M10">
        <v>1604948160.25</v>
      </c>
      <c r="N10">
        <v>1504816923.25</v>
      </c>
      <c r="O10">
        <v>2277662.06538373</v>
      </c>
      <c r="P10">
        <v>2254885.4388776398</v>
      </c>
      <c r="Q10">
        <v>4532547.5057193004</v>
      </c>
    </row>
    <row r="11" spans="1:17">
      <c r="A11">
        <v>10</v>
      </c>
      <c r="B11" t="s">
        <v>14</v>
      </c>
      <c r="C11">
        <v>1017014700</v>
      </c>
      <c r="D11">
        <v>961941125</v>
      </c>
      <c r="E11">
        <v>1002565.18099716</v>
      </c>
      <c r="F11">
        <v>1213103.8745988</v>
      </c>
      <c r="G11">
        <v>2215669.0540688001</v>
      </c>
      <c r="H11">
        <v>1026415690.75</v>
      </c>
      <c r="I11">
        <v>970591046.25</v>
      </c>
      <c r="J11">
        <v>1024189.98995712</v>
      </c>
      <c r="K11">
        <v>1239269.8933976199</v>
      </c>
      <c r="L11">
        <v>2263459.8782875501</v>
      </c>
      <c r="M11">
        <v>1038404430</v>
      </c>
      <c r="N11">
        <v>981621971.25</v>
      </c>
      <c r="O11">
        <v>1051767.2983067301</v>
      </c>
      <c r="P11">
        <v>1272638.4309952799</v>
      </c>
      <c r="Q11">
        <v>2324405.7308266098</v>
      </c>
    </row>
    <row r="12" spans="1:17">
      <c r="A12">
        <v>11</v>
      </c>
      <c r="B12" t="s">
        <v>15</v>
      </c>
      <c r="C12">
        <v>701709167</v>
      </c>
      <c r="D12">
        <v>669297320</v>
      </c>
      <c r="E12">
        <v>810659.08139443398</v>
      </c>
      <c r="F12">
        <v>948471.126506567</v>
      </c>
      <c r="G12">
        <v>1759130.21267116</v>
      </c>
      <c r="H12">
        <v>712175801</v>
      </c>
      <c r="I12">
        <v>679340937.75</v>
      </c>
      <c r="J12">
        <v>835768.13046669902</v>
      </c>
      <c r="K12">
        <v>977848.70951437904</v>
      </c>
      <c r="L12">
        <v>1813616.8279055301</v>
      </c>
      <c r="M12">
        <v>725508814.25</v>
      </c>
      <c r="N12">
        <v>692135088.75</v>
      </c>
      <c r="O12">
        <v>867753.506931543</v>
      </c>
      <c r="P12">
        <v>1015271.60160422</v>
      </c>
      <c r="Q12">
        <v>1883025.09938991</v>
      </c>
    </row>
    <row r="13" spans="1:17">
      <c r="A13">
        <v>12</v>
      </c>
      <c r="B13" t="s">
        <v>16</v>
      </c>
      <c r="C13">
        <v>314744100</v>
      </c>
      <c r="D13">
        <v>299738460</v>
      </c>
      <c r="E13">
        <v>413668.39614608802</v>
      </c>
      <c r="F13">
        <v>529495.550236254</v>
      </c>
      <c r="G13">
        <v>943163.94836527098</v>
      </c>
      <c r="H13">
        <v>321627444.75</v>
      </c>
      <c r="I13">
        <v>306210570.25</v>
      </c>
      <c r="J13">
        <v>429848.67690780701</v>
      </c>
      <c r="K13">
        <v>550206.30756047298</v>
      </c>
      <c r="L13">
        <v>980054.98742777098</v>
      </c>
      <c r="M13">
        <v>330422469</v>
      </c>
      <c r="N13">
        <v>314480146.25</v>
      </c>
      <c r="O13">
        <v>450522.61098983802</v>
      </c>
      <c r="P13">
        <v>576668.935001879</v>
      </c>
      <c r="Q13">
        <v>1027191.53820902</v>
      </c>
    </row>
    <row r="14" spans="1:17">
      <c r="A14">
        <v>13</v>
      </c>
      <c r="B14" t="s">
        <v>17</v>
      </c>
      <c r="C14">
        <v>1090475489</v>
      </c>
      <c r="D14">
        <v>1023238837.625</v>
      </c>
      <c r="E14">
        <v>1372090.2080146</v>
      </c>
      <c r="F14">
        <v>1385811.10761115</v>
      </c>
      <c r="G14">
        <v>2757901.3185798498</v>
      </c>
      <c r="H14">
        <v>1109077580.25</v>
      </c>
      <c r="I14">
        <v>1040865358.375</v>
      </c>
      <c r="J14">
        <v>1416156.5046454601</v>
      </c>
      <c r="K14">
        <v>1430318.06781623</v>
      </c>
      <c r="L14">
        <v>2846474.57346266</v>
      </c>
      <c r="M14">
        <v>1132669792.75</v>
      </c>
      <c r="N14">
        <v>1063220298.625</v>
      </c>
      <c r="O14">
        <v>1472043.8613349199</v>
      </c>
      <c r="P14">
        <v>1486764.3024353699</v>
      </c>
      <c r="Q14">
        <v>2958808.15695875</v>
      </c>
    </row>
    <row r="15" spans="1:17">
      <c r="A15">
        <v>14</v>
      </c>
      <c r="B15" t="s">
        <v>18</v>
      </c>
      <c r="C15">
        <v>2340705567</v>
      </c>
      <c r="D15">
        <v>2264198819</v>
      </c>
      <c r="E15">
        <v>3685928.1987430998</v>
      </c>
      <c r="F15">
        <v>3133039.0046440898</v>
      </c>
      <c r="G15">
        <v>6818967.1487348601</v>
      </c>
      <c r="H15">
        <v>2397219703.25</v>
      </c>
      <c r="I15">
        <v>2318178847.125</v>
      </c>
      <c r="J15">
        <v>3820878.3381473999</v>
      </c>
      <c r="K15">
        <v>3247746.5793511202</v>
      </c>
      <c r="L15">
        <v>7068624.8684614301</v>
      </c>
      <c r="M15">
        <v>2468578923.5</v>
      </c>
      <c r="N15">
        <v>2386338240.75</v>
      </c>
      <c r="O15">
        <v>3991276.75123333</v>
      </c>
      <c r="P15">
        <v>3392585.2641655798</v>
      </c>
      <c r="Q15">
        <v>7383862.0588911101</v>
      </c>
    </row>
    <row r="16" spans="1:17">
      <c r="A16">
        <v>21</v>
      </c>
      <c r="B16" t="s">
        <v>19</v>
      </c>
      <c r="C16">
        <v>181053000</v>
      </c>
      <c r="D16">
        <v>173316115</v>
      </c>
      <c r="E16">
        <v>202854.93526315599</v>
      </c>
      <c r="F16">
        <v>244440.19758152901</v>
      </c>
      <c r="G16">
        <v>447295.13960361399</v>
      </c>
      <c r="H16">
        <v>183881420.25</v>
      </c>
      <c r="I16">
        <v>176104184</v>
      </c>
      <c r="J16">
        <v>209825.106649875</v>
      </c>
      <c r="K16">
        <v>252839.25568699799</v>
      </c>
      <c r="L16">
        <v>462664.36225986399</v>
      </c>
      <c r="M16">
        <v>187487905.75</v>
      </c>
      <c r="N16">
        <v>179659219.25</v>
      </c>
      <c r="O16">
        <v>218712.69307565599</v>
      </c>
      <c r="P16">
        <v>263548.79474949802</v>
      </c>
      <c r="Q16">
        <v>482261.49214267702</v>
      </c>
    </row>
    <row r="17" spans="1:17">
      <c r="A17">
        <v>22</v>
      </c>
      <c r="B17" t="s">
        <v>20</v>
      </c>
      <c r="C17">
        <v>193558000</v>
      </c>
      <c r="D17">
        <v>186750944</v>
      </c>
      <c r="E17">
        <v>216592.32704114899</v>
      </c>
      <c r="F17">
        <v>246915.25156211801</v>
      </c>
      <c r="G17">
        <v>463507.57915401401</v>
      </c>
      <c r="H17">
        <v>196103664</v>
      </c>
      <c r="I17">
        <v>189203730.25</v>
      </c>
      <c r="J17">
        <v>222724.29237318001</v>
      </c>
      <c r="K17">
        <v>253905.69101524301</v>
      </c>
      <c r="L17">
        <v>476629.97466182697</v>
      </c>
      <c r="M17">
        <v>199343798.5</v>
      </c>
      <c r="N17">
        <v>192325650.75</v>
      </c>
      <c r="O17">
        <v>230529.095595836</v>
      </c>
      <c r="P17">
        <v>262803.17197227402</v>
      </c>
      <c r="Q17">
        <v>493332.26763057697</v>
      </c>
    </row>
    <row r="18" spans="1:17">
      <c r="A18">
        <v>23</v>
      </c>
      <c r="B18" t="s">
        <v>21</v>
      </c>
      <c r="C18">
        <v>594223992</v>
      </c>
      <c r="D18">
        <v>584383167</v>
      </c>
      <c r="E18">
        <v>1218867.51758396</v>
      </c>
      <c r="F18">
        <v>1194490.1739347801</v>
      </c>
      <c r="G18">
        <v>2413357.6275510699</v>
      </c>
      <c r="H18">
        <v>616969024</v>
      </c>
      <c r="I18">
        <v>606949302.25</v>
      </c>
      <c r="J18">
        <v>1275282.8623105199</v>
      </c>
      <c r="K18">
        <v>1249777.2173918099</v>
      </c>
      <c r="L18">
        <v>2525060.0836057598</v>
      </c>
      <c r="M18">
        <v>645791734</v>
      </c>
      <c r="N18">
        <v>635545329</v>
      </c>
      <c r="O18">
        <v>1346772.97217381</v>
      </c>
      <c r="P18">
        <v>1319837.5377043099</v>
      </c>
      <c r="Q18">
        <v>2666610.4478635699</v>
      </c>
    </row>
    <row r="19" spans="1:17">
      <c r="A19">
        <v>24</v>
      </c>
      <c r="B19" t="s">
        <v>22</v>
      </c>
      <c r="C19">
        <v>220703000</v>
      </c>
      <c r="D19">
        <v>214913193</v>
      </c>
      <c r="E19">
        <v>225399.247574329</v>
      </c>
      <c r="F19">
        <v>238923.202672004</v>
      </c>
      <c r="G19">
        <v>464322.44752216298</v>
      </c>
      <c r="H19">
        <v>222827378.25</v>
      </c>
      <c r="I19">
        <v>216955860</v>
      </c>
      <c r="J19">
        <v>230505.91407823499</v>
      </c>
      <c r="K19">
        <v>244336.269078254</v>
      </c>
      <c r="L19">
        <v>474842.18189716298</v>
      </c>
      <c r="M19">
        <v>225525348.75</v>
      </c>
      <c r="N19">
        <v>219550057.25</v>
      </c>
      <c r="O19">
        <v>236991.40821885999</v>
      </c>
      <c r="P19">
        <v>251210.893101692</v>
      </c>
      <c r="Q19">
        <v>488202.30299091298</v>
      </c>
    </row>
    <row r="20" spans="1:17">
      <c r="A20">
        <v>25</v>
      </c>
      <c r="B20" t="s">
        <v>23</v>
      </c>
      <c r="C20">
        <v>496514358</v>
      </c>
      <c r="D20">
        <v>453642255.5</v>
      </c>
      <c r="E20">
        <v>512028.60738956899</v>
      </c>
      <c r="F20">
        <v>558111.18058717204</v>
      </c>
      <c r="G20">
        <v>1070139.78320026</v>
      </c>
      <c r="H20">
        <v>502971735.75</v>
      </c>
      <c r="I20">
        <v>459428980.75</v>
      </c>
      <c r="J20">
        <v>526495.42135441303</v>
      </c>
      <c r="K20">
        <v>573880.00675904704</v>
      </c>
      <c r="L20">
        <v>1100375.4257783799</v>
      </c>
      <c r="M20">
        <v>511179417.25</v>
      </c>
      <c r="N20">
        <v>466784222.625</v>
      </c>
      <c r="O20">
        <v>544883.53292667796</v>
      </c>
      <c r="P20">
        <v>593923.05119264103</v>
      </c>
      <c r="Q20">
        <v>1138806.5913057299</v>
      </c>
    </row>
    <row r="21" spans="1:17">
      <c r="A21">
        <v>26</v>
      </c>
      <c r="B21" t="s">
        <v>24</v>
      </c>
      <c r="C21">
        <v>157436000</v>
      </c>
      <c r="D21">
        <v>153148000</v>
      </c>
      <c r="E21">
        <v>179192.09936904901</v>
      </c>
      <c r="F21">
        <v>195319.38891667101</v>
      </c>
      <c r="G21">
        <v>374511.48655653</v>
      </c>
      <c r="H21">
        <v>159434700.25</v>
      </c>
      <c r="I21">
        <v>155042105.75</v>
      </c>
      <c r="J21">
        <v>183927.35913467401</v>
      </c>
      <c r="K21">
        <v>200480.82153385799</v>
      </c>
      <c r="L21">
        <v>384408.17796278</v>
      </c>
      <c r="M21">
        <v>161975159.5</v>
      </c>
      <c r="N21">
        <v>157449614.25</v>
      </c>
      <c r="O21">
        <v>189946.13550186099</v>
      </c>
      <c r="P21">
        <v>207041.28930729601</v>
      </c>
      <c r="Q21">
        <v>396987.42112684197</v>
      </c>
    </row>
    <row r="22" spans="1:17">
      <c r="A22">
        <v>27</v>
      </c>
      <c r="B22" t="s">
        <v>25</v>
      </c>
      <c r="C22">
        <v>746652127</v>
      </c>
      <c r="D22">
        <v>691921122</v>
      </c>
      <c r="E22">
        <v>887181.52694392204</v>
      </c>
      <c r="F22">
        <v>1011386.94612753</v>
      </c>
      <c r="G22">
        <v>1898568.47408032</v>
      </c>
      <c r="H22">
        <v>761503551.5</v>
      </c>
      <c r="I22">
        <v>705553434.5</v>
      </c>
      <c r="J22">
        <v>921262.31502985896</v>
      </c>
      <c r="K22">
        <v>1050239.03743612</v>
      </c>
      <c r="L22">
        <v>1971501.34517407</v>
      </c>
      <c r="M22">
        <v>780406530.75</v>
      </c>
      <c r="N22">
        <v>722904723</v>
      </c>
      <c r="O22">
        <v>964640.54256892204</v>
      </c>
      <c r="P22">
        <v>1099690.22737753</v>
      </c>
      <c r="Q22">
        <v>2064330.76314282</v>
      </c>
    </row>
    <row r="23" spans="1:17">
      <c r="A23">
        <v>28</v>
      </c>
      <c r="B23" t="s">
        <v>26</v>
      </c>
      <c r="C23">
        <v>307445277</v>
      </c>
      <c r="D23">
        <v>300356000</v>
      </c>
      <c r="E23">
        <v>326628.63312256301</v>
      </c>
      <c r="F23">
        <v>349492.638371646</v>
      </c>
      <c r="G23">
        <v>676121.27294993401</v>
      </c>
      <c r="H23">
        <v>310479791.75</v>
      </c>
      <c r="I23">
        <v>303393924.75</v>
      </c>
      <c r="J23">
        <v>334223.44806396897</v>
      </c>
      <c r="K23">
        <v>357619.08612555201</v>
      </c>
      <c r="L23">
        <v>691842.53662180901</v>
      </c>
      <c r="M23">
        <v>314334701.25</v>
      </c>
      <c r="N23">
        <v>307253166.25</v>
      </c>
      <c r="O23">
        <v>343871.55206787499</v>
      </c>
      <c r="P23">
        <v>367942.556340396</v>
      </c>
      <c r="Q23">
        <v>711814.10595774604</v>
      </c>
    </row>
    <row r="24" spans="1:17">
      <c r="A24">
        <v>29</v>
      </c>
      <c r="B24" t="s">
        <v>27</v>
      </c>
      <c r="C24">
        <v>477306125</v>
      </c>
      <c r="D24">
        <v>438721368</v>
      </c>
      <c r="E24">
        <v>573491.06397271098</v>
      </c>
      <c r="F24">
        <v>642309.98605531396</v>
      </c>
      <c r="G24">
        <v>1215801.0488827201</v>
      </c>
      <c r="H24">
        <v>485464062.5</v>
      </c>
      <c r="I24">
        <v>446181755.59375</v>
      </c>
      <c r="J24">
        <v>592142.02936577797</v>
      </c>
      <c r="K24">
        <v>663199.07278627099</v>
      </c>
      <c r="L24">
        <v>1255341.11162686</v>
      </c>
      <c r="M24">
        <v>495841821.75</v>
      </c>
      <c r="N24">
        <v>455672157.28125</v>
      </c>
      <c r="O24">
        <v>615868.04962944903</v>
      </c>
      <c r="P24">
        <v>689772.21450990404</v>
      </c>
      <c r="Q24">
        <v>1305640.2669003</v>
      </c>
    </row>
    <row r="25" spans="1:17">
      <c r="A25">
        <v>30</v>
      </c>
      <c r="B25" t="s">
        <v>28</v>
      </c>
      <c r="C25">
        <v>669083000</v>
      </c>
      <c r="D25">
        <v>632497087</v>
      </c>
      <c r="E25">
        <v>862078.70498859801</v>
      </c>
      <c r="F25">
        <v>965528.14265900804</v>
      </c>
      <c r="G25">
        <v>1827606.86093044</v>
      </c>
      <c r="H25">
        <v>682406454.75</v>
      </c>
      <c r="I25">
        <v>644813553.75</v>
      </c>
      <c r="J25">
        <v>892869.87735187996</v>
      </c>
      <c r="K25">
        <v>1000014.26375275</v>
      </c>
      <c r="L25">
        <v>1892884.1353445</v>
      </c>
      <c r="M25">
        <v>699355284</v>
      </c>
      <c r="N25">
        <v>660481391.75</v>
      </c>
      <c r="O25">
        <v>932039.46817219199</v>
      </c>
      <c r="P25">
        <v>1043884.19929963</v>
      </c>
      <c r="Q25">
        <v>1975923.65780544</v>
      </c>
    </row>
    <row r="26" spans="1:17">
      <c r="A26">
        <v>31</v>
      </c>
      <c r="B26" t="s">
        <v>29</v>
      </c>
      <c r="C26">
        <v>484438474</v>
      </c>
      <c r="D26">
        <v>468914220</v>
      </c>
      <c r="E26">
        <v>454077.01813167299</v>
      </c>
      <c r="F26">
        <v>454077.01813167299</v>
      </c>
      <c r="G26">
        <v>908154.03626334597</v>
      </c>
      <c r="H26">
        <v>487556013</v>
      </c>
      <c r="I26">
        <v>471972182.5</v>
      </c>
      <c r="J26">
        <v>461721.92194026703</v>
      </c>
      <c r="K26">
        <v>461721.92194026703</v>
      </c>
      <c r="L26">
        <v>923443.84388053406</v>
      </c>
      <c r="M26">
        <v>491508764</v>
      </c>
      <c r="N26">
        <v>475849394.25</v>
      </c>
      <c r="O26">
        <v>471414.954166829</v>
      </c>
      <c r="P26">
        <v>471414.954166829</v>
      </c>
      <c r="Q26">
        <v>942829.90833365906</v>
      </c>
    </row>
    <row r="27" spans="1:17">
      <c r="A27">
        <v>32</v>
      </c>
      <c r="B27" t="s">
        <v>30</v>
      </c>
      <c r="C27">
        <v>139769000</v>
      </c>
      <c r="D27">
        <v>135269623</v>
      </c>
      <c r="E27">
        <v>159034.19649648599</v>
      </c>
      <c r="F27">
        <v>195612.060645341</v>
      </c>
      <c r="G27">
        <v>354646.25474047603</v>
      </c>
      <c r="H27">
        <v>141637494</v>
      </c>
      <c r="I27">
        <v>137127166.25</v>
      </c>
      <c r="J27">
        <v>163678.05684804899</v>
      </c>
      <c r="K27">
        <v>201324.01035237301</v>
      </c>
      <c r="L27">
        <v>365002.06821703899</v>
      </c>
      <c r="M27">
        <v>144021627</v>
      </c>
      <c r="N27">
        <v>139497326.75</v>
      </c>
      <c r="O27">
        <v>169603.45528554899</v>
      </c>
      <c r="P27">
        <v>208612.24961018501</v>
      </c>
      <c r="Q27">
        <v>378215.70200610103</v>
      </c>
    </row>
    <row r="28" spans="1:17">
      <c r="A28">
        <v>33</v>
      </c>
      <c r="B28" t="s">
        <v>31</v>
      </c>
      <c r="C28">
        <v>516665000</v>
      </c>
      <c r="D28">
        <v>499837491.1875</v>
      </c>
      <c r="E28">
        <v>610520.333526909</v>
      </c>
      <c r="F28">
        <v>671572.36768549599</v>
      </c>
      <c r="G28">
        <v>1282092.7166841</v>
      </c>
      <c r="H28">
        <v>523513968.5</v>
      </c>
      <c r="I28">
        <v>506511328.9375</v>
      </c>
      <c r="J28">
        <v>627204.92190581502</v>
      </c>
      <c r="K28">
        <v>689925.40528315306</v>
      </c>
      <c r="L28">
        <v>1317130.31336379</v>
      </c>
      <c r="M28">
        <v>532221774</v>
      </c>
      <c r="N28">
        <v>514996477.9375</v>
      </c>
      <c r="O28">
        <v>648417.794464409</v>
      </c>
      <c r="P28">
        <v>713259.57422846498</v>
      </c>
      <c r="Q28">
        <v>1361677.3631684701</v>
      </c>
    </row>
    <row r="29" spans="1:17">
      <c r="A29">
        <v>34</v>
      </c>
      <c r="B29" t="s">
        <v>32</v>
      </c>
      <c r="C29">
        <v>644133067</v>
      </c>
      <c r="D29">
        <v>602995093</v>
      </c>
      <c r="E29">
        <v>900139.51224535704</v>
      </c>
      <c r="F29">
        <v>918142.29911631299</v>
      </c>
      <c r="G29">
        <v>1818281.8181275099</v>
      </c>
      <c r="H29">
        <v>659432355.75</v>
      </c>
      <c r="I29">
        <v>617114255</v>
      </c>
      <c r="J29">
        <v>935437.41361254395</v>
      </c>
      <c r="K29">
        <v>954146.15360850096</v>
      </c>
      <c r="L29">
        <v>1889583.5720337599</v>
      </c>
      <c r="M29">
        <v>678841113.75</v>
      </c>
      <c r="N29">
        <v>635025900.75</v>
      </c>
      <c r="O29">
        <v>980216.52445238805</v>
      </c>
      <c r="P29">
        <v>999820.85282725096</v>
      </c>
      <c r="Q29">
        <v>1980037.3581665701</v>
      </c>
    </row>
    <row r="30" spans="1:17">
      <c r="A30">
        <v>35</v>
      </c>
      <c r="B30" t="s">
        <v>33</v>
      </c>
      <c r="C30">
        <v>489270802</v>
      </c>
      <c r="D30">
        <v>474328024.75</v>
      </c>
      <c r="E30">
        <v>515816.35927224101</v>
      </c>
      <c r="F30">
        <v>562239.83293172705</v>
      </c>
      <c r="G30">
        <v>1078056.1863681001</v>
      </c>
      <c r="H30">
        <v>494795570</v>
      </c>
      <c r="I30">
        <v>479804644</v>
      </c>
      <c r="J30">
        <v>529507.90810036601</v>
      </c>
      <c r="K30">
        <v>577163.62199422705</v>
      </c>
      <c r="L30">
        <v>1106671.5330477899</v>
      </c>
      <c r="M30">
        <v>501817850.25</v>
      </c>
      <c r="N30">
        <v>486765727.25</v>
      </c>
      <c r="O30">
        <v>546910.61366677203</v>
      </c>
      <c r="P30">
        <v>596132.56974813296</v>
      </c>
      <c r="Q30">
        <v>1143043.19222748</v>
      </c>
    </row>
    <row r="31" spans="1:17">
      <c r="A31">
        <v>37</v>
      </c>
      <c r="B31" t="s">
        <v>34</v>
      </c>
      <c r="C31">
        <v>296939000</v>
      </c>
      <c r="D31">
        <v>291135412.625</v>
      </c>
      <c r="E31">
        <v>284841.80372050399</v>
      </c>
      <c r="F31">
        <v>281993.38528344</v>
      </c>
      <c r="G31">
        <v>566835.18846702494</v>
      </c>
      <c r="H31">
        <v>299780723</v>
      </c>
      <c r="I31">
        <v>293934798.875</v>
      </c>
      <c r="J31">
        <v>291840.27051737899</v>
      </c>
      <c r="K31">
        <v>288921.86721703399</v>
      </c>
      <c r="L31">
        <v>580762.13963889994</v>
      </c>
      <c r="M31">
        <v>303382771.5</v>
      </c>
      <c r="N31">
        <v>297483183.125</v>
      </c>
      <c r="O31">
        <v>300711.23340800399</v>
      </c>
      <c r="P31">
        <v>297704.12063500198</v>
      </c>
      <c r="Q31">
        <v>598415.35741233802</v>
      </c>
    </row>
    <row r="32" spans="1:17">
      <c r="A32">
        <v>38</v>
      </c>
      <c r="B32" t="s">
        <v>35</v>
      </c>
      <c r="C32">
        <v>254823009</v>
      </c>
      <c r="D32">
        <v>232064690</v>
      </c>
      <c r="E32">
        <v>225991.398659825</v>
      </c>
      <c r="F32">
        <v>275709.50377976801</v>
      </c>
      <c r="G32">
        <v>501700.898018479</v>
      </c>
      <c r="H32">
        <v>257997644.75</v>
      </c>
      <c r="I32">
        <v>234469104.5</v>
      </c>
      <c r="J32">
        <v>232002.43479263701</v>
      </c>
      <c r="K32">
        <v>283042.97106492502</v>
      </c>
      <c r="L32">
        <v>515045.40485441597</v>
      </c>
      <c r="M32">
        <v>262047258.25</v>
      </c>
      <c r="N32">
        <v>237536211.75</v>
      </c>
      <c r="O32">
        <v>239670.2013942</v>
      </c>
      <c r="P32">
        <v>292397.64684617502</v>
      </c>
      <c r="Q32">
        <v>532067.84235441603</v>
      </c>
    </row>
    <row r="33" spans="1:17">
      <c r="A33">
        <v>39</v>
      </c>
      <c r="B33" t="s">
        <v>36</v>
      </c>
      <c r="C33">
        <v>203642687</v>
      </c>
      <c r="D33">
        <v>200536562</v>
      </c>
      <c r="E33">
        <v>234916.054189324</v>
      </c>
      <c r="F33">
        <v>239614.37906479801</v>
      </c>
      <c r="G33">
        <v>474530.42882609298</v>
      </c>
      <c r="H33">
        <v>206371348</v>
      </c>
      <c r="I33">
        <v>203265223</v>
      </c>
      <c r="J33">
        <v>241737.70165026101</v>
      </c>
      <c r="K33">
        <v>246572.45572495399</v>
      </c>
      <c r="L33">
        <v>488310.16906046798</v>
      </c>
      <c r="M33">
        <v>209832943.25</v>
      </c>
      <c r="N33">
        <v>206726818.25</v>
      </c>
      <c r="O33">
        <v>250391.69334947999</v>
      </c>
      <c r="P33">
        <v>255399.52994370399</v>
      </c>
      <c r="Q33">
        <v>505791.23156046798</v>
      </c>
    </row>
    <row r="34" spans="1:17">
      <c r="A34">
        <v>40</v>
      </c>
      <c r="B34" t="s">
        <v>137</v>
      </c>
      <c r="C34">
        <v>256669098</v>
      </c>
      <c r="D34">
        <v>249069743</v>
      </c>
      <c r="E34">
        <v>257262.08089935701</v>
      </c>
      <c r="F34">
        <v>293278.77238124597</v>
      </c>
      <c r="G34">
        <v>550540.85331869102</v>
      </c>
      <c r="H34">
        <v>258236783.5</v>
      </c>
      <c r="I34">
        <v>250492589</v>
      </c>
      <c r="J34">
        <v>260819.19906342</v>
      </c>
      <c r="K34">
        <v>297333.88566249597</v>
      </c>
      <c r="L34">
        <v>558153.08574056602</v>
      </c>
      <c r="M34">
        <v>260232143</v>
      </c>
      <c r="N34">
        <v>252303596.5</v>
      </c>
      <c r="O34">
        <v>265346.71761810698</v>
      </c>
      <c r="P34">
        <v>302495.25870937097</v>
      </c>
      <c r="Q34">
        <v>567841.97831869102</v>
      </c>
    </row>
    <row r="35" spans="1:17">
      <c r="A35">
        <v>41</v>
      </c>
      <c r="B35" t="s">
        <v>37</v>
      </c>
      <c r="C35">
        <v>101111000</v>
      </c>
      <c r="D35">
        <v>99664000</v>
      </c>
      <c r="E35">
        <v>99859.735411405505</v>
      </c>
      <c r="F35">
        <v>119831.682733893</v>
      </c>
      <c r="G35">
        <v>219691.417321085</v>
      </c>
      <c r="H35">
        <v>102016102.25</v>
      </c>
      <c r="I35">
        <v>100566501.25</v>
      </c>
      <c r="J35">
        <v>102115.989317655</v>
      </c>
      <c r="K35">
        <v>122539.18761670501</v>
      </c>
      <c r="L35">
        <v>224655.17708671</v>
      </c>
      <c r="M35">
        <v>103170027.5</v>
      </c>
      <c r="N35">
        <v>101717111</v>
      </c>
      <c r="O35">
        <v>104992.51177859301</v>
      </c>
      <c r="P35">
        <v>125991.014765143</v>
      </c>
      <c r="Q35">
        <v>230983.522789835</v>
      </c>
    </row>
    <row r="36" spans="1:17">
      <c r="A36">
        <v>43</v>
      </c>
      <c r="B36" t="s">
        <v>38</v>
      </c>
      <c r="C36">
        <v>72018000</v>
      </c>
      <c r="D36">
        <v>71136890</v>
      </c>
      <c r="E36">
        <v>86375.322676658601</v>
      </c>
      <c r="F36">
        <v>95876.608395934105</v>
      </c>
      <c r="G36">
        <v>182251.93174695899</v>
      </c>
      <c r="H36">
        <v>73501013.5</v>
      </c>
      <c r="I36">
        <v>72604899</v>
      </c>
      <c r="J36">
        <v>90045.346602439793</v>
      </c>
      <c r="K36">
        <v>99950.334958434105</v>
      </c>
      <c r="L36">
        <v>189995.68077039701</v>
      </c>
      <c r="M36">
        <v>75387042</v>
      </c>
      <c r="N36">
        <v>74471846.75</v>
      </c>
      <c r="O36">
        <v>94712.714278221101</v>
      </c>
      <c r="P36">
        <v>105131.112302184</v>
      </c>
      <c r="Q36">
        <v>199843.82920789701</v>
      </c>
    </row>
    <row r="37" spans="1:17">
      <c r="A37">
        <v>51</v>
      </c>
      <c r="B37" t="s">
        <v>138</v>
      </c>
      <c r="C37">
        <v>817937058</v>
      </c>
      <c r="D37">
        <v>734931199</v>
      </c>
      <c r="E37">
        <v>828202.77580396004</v>
      </c>
      <c r="F37">
        <v>877894.94476869702</v>
      </c>
      <c r="G37">
        <v>1706097.7186611199</v>
      </c>
      <c r="H37">
        <v>829415525.75</v>
      </c>
      <c r="I37">
        <v>743279354.25</v>
      </c>
      <c r="J37">
        <v>849073.15715161699</v>
      </c>
      <c r="K37">
        <v>900017.54877260304</v>
      </c>
      <c r="L37">
        <v>1749090.71377831</v>
      </c>
      <c r="M37">
        <v>843993223.5</v>
      </c>
      <c r="N37">
        <v>753881542.5</v>
      </c>
      <c r="O37">
        <v>875578.63469067903</v>
      </c>
      <c r="P37">
        <v>928113.34711244702</v>
      </c>
      <c r="Q37">
        <v>1803691.9891689401</v>
      </c>
    </row>
    <row r="38" spans="1:17">
      <c r="A38">
        <v>52</v>
      </c>
      <c r="B38" t="s">
        <v>39</v>
      </c>
      <c r="C38">
        <v>2197083421</v>
      </c>
      <c r="D38">
        <v>2073574561</v>
      </c>
      <c r="E38">
        <v>2399656.81854307</v>
      </c>
      <c r="F38">
        <v>2615625.9392758599</v>
      </c>
      <c r="G38">
        <v>5015282.7660685098</v>
      </c>
      <c r="H38">
        <v>2228978541.5</v>
      </c>
      <c r="I38">
        <v>2103184340.875</v>
      </c>
      <c r="J38">
        <v>2473681.26458799</v>
      </c>
      <c r="K38">
        <v>2696312.5796567202</v>
      </c>
      <c r="L38">
        <v>5169993.8388224198</v>
      </c>
      <c r="M38">
        <v>2269518965.25</v>
      </c>
      <c r="N38">
        <v>2140819976.5</v>
      </c>
      <c r="O38">
        <v>2567770.3610235401</v>
      </c>
      <c r="P38">
        <v>2798869.6963559301</v>
      </c>
      <c r="Q38">
        <v>5366640.0517130401</v>
      </c>
    </row>
    <row r="39" spans="1:17">
      <c r="A39">
        <v>53</v>
      </c>
      <c r="B39" t="s">
        <v>139</v>
      </c>
      <c r="C39">
        <v>3332709488</v>
      </c>
      <c r="D39">
        <v>3068173955.75</v>
      </c>
      <c r="E39">
        <v>3494678.6111269002</v>
      </c>
      <c r="F39">
        <v>3844146.4631465599</v>
      </c>
      <c r="G39">
        <v>7338825.0897291601</v>
      </c>
      <c r="H39">
        <v>3381934046</v>
      </c>
      <c r="I39">
        <v>3109185097.8125</v>
      </c>
      <c r="J39">
        <v>3597206.4479799201</v>
      </c>
      <c r="K39">
        <v>3956927.0839961702</v>
      </c>
      <c r="L39">
        <v>7554133.5322340401</v>
      </c>
      <c r="M39">
        <v>3444518370.25</v>
      </c>
      <c r="N39">
        <v>3161326858.9375</v>
      </c>
      <c r="O39">
        <v>3727560.8515443802</v>
      </c>
      <c r="P39">
        <v>4100316.9261592599</v>
      </c>
      <c r="Q39">
        <v>7827877.7689283704</v>
      </c>
    </row>
    <row r="40" spans="1:17">
      <c r="A40">
        <v>54</v>
      </c>
      <c r="B40" t="s">
        <v>40</v>
      </c>
      <c r="C40">
        <v>1800300552</v>
      </c>
      <c r="D40">
        <v>1707143266.5</v>
      </c>
      <c r="E40">
        <v>2138261.5494745299</v>
      </c>
      <c r="F40">
        <v>1967200.6216390701</v>
      </c>
      <c r="G40">
        <v>4105462.1693512802</v>
      </c>
      <c r="H40">
        <v>1826127229.5</v>
      </c>
      <c r="I40">
        <v>1731543186.25</v>
      </c>
      <c r="J40">
        <v>2199261.3424432799</v>
      </c>
      <c r="K40">
        <v>2023320.4380453201</v>
      </c>
      <c r="L40">
        <v>4222581.7777497098</v>
      </c>
      <c r="M40">
        <v>1858800976</v>
      </c>
      <c r="N40">
        <v>1762411921.75</v>
      </c>
      <c r="O40">
        <v>2276433.1788690598</v>
      </c>
      <c r="P40">
        <v>2094318.52105313</v>
      </c>
      <c r="Q40">
        <v>4370751.6976715904</v>
      </c>
    </row>
    <row r="41" spans="1:17">
      <c r="A41">
        <v>55</v>
      </c>
      <c r="B41" t="s">
        <v>41</v>
      </c>
      <c r="C41">
        <v>1118973000</v>
      </c>
      <c r="D41">
        <v>1069592259.89062</v>
      </c>
      <c r="E41">
        <v>1306644.77141732</v>
      </c>
      <c r="F41">
        <v>1476508.5878961601</v>
      </c>
      <c r="G41">
        <v>2783153.35223627</v>
      </c>
      <c r="H41">
        <v>1137193473.5</v>
      </c>
      <c r="I41">
        <v>1087103442.64062</v>
      </c>
      <c r="J41">
        <v>1350422.72844857</v>
      </c>
      <c r="K41">
        <v>1525977.6723688201</v>
      </c>
      <c r="L41">
        <v>2876400.3922753301</v>
      </c>
      <c r="M41">
        <v>1160378217.75</v>
      </c>
      <c r="N41">
        <v>1109385639.64062</v>
      </c>
      <c r="O41">
        <v>1406128.2264954399</v>
      </c>
      <c r="P41">
        <v>1588924.8886774101</v>
      </c>
      <c r="Q41">
        <v>2995053.11297845</v>
      </c>
    </row>
    <row r="42" spans="1:17">
      <c r="A42">
        <v>56</v>
      </c>
      <c r="B42" t="s">
        <v>42</v>
      </c>
      <c r="C42">
        <v>1528412082</v>
      </c>
      <c r="D42">
        <v>1441037521.25</v>
      </c>
      <c r="E42">
        <v>1652136.8688842601</v>
      </c>
      <c r="F42">
        <v>1949521.5053121999</v>
      </c>
      <c r="G42">
        <v>3601658.3730646302</v>
      </c>
      <c r="H42">
        <v>1551447402.25</v>
      </c>
      <c r="I42">
        <v>1462455840</v>
      </c>
      <c r="J42">
        <v>1705682.6545287899</v>
      </c>
      <c r="K42">
        <v>2012705.5311911099</v>
      </c>
      <c r="L42">
        <v>3718388.16896307</v>
      </c>
      <c r="M42">
        <v>1580799227.25</v>
      </c>
      <c r="N42">
        <v>1489747268.75</v>
      </c>
      <c r="O42">
        <v>1773911.21898192</v>
      </c>
      <c r="P42">
        <v>2093215.24798798</v>
      </c>
      <c r="Q42">
        <v>3867126.4521662001</v>
      </c>
    </row>
    <row r="43" spans="1:17">
      <c r="A43">
        <v>57</v>
      </c>
      <c r="B43" t="s">
        <v>43</v>
      </c>
      <c r="C43">
        <v>558043062</v>
      </c>
      <c r="D43">
        <v>536893678</v>
      </c>
      <c r="E43">
        <v>594038.61834448494</v>
      </c>
      <c r="F43">
        <v>588098.23110899294</v>
      </c>
      <c r="G43">
        <v>1182136.8702168399</v>
      </c>
      <c r="H43">
        <v>563332065.25</v>
      </c>
      <c r="I43">
        <v>541981551.25</v>
      </c>
      <c r="J43">
        <v>606758.29949682904</v>
      </c>
      <c r="K43">
        <v>600690.71353086794</v>
      </c>
      <c r="L43">
        <v>1207449.02158403</v>
      </c>
      <c r="M43">
        <v>570036179</v>
      </c>
      <c r="N43">
        <v>548430727</v>
      </c>
      <c r="O43">
        <v>622881.23504370404</v>
      </c>
      <c r="P43">
        <v>616652.41763242998</v>
      </c>
      <c r="Q43">
        <v>1239533.65830278</v>
      </c>
    </row>
    <row r="44" spans="1:17">
      <c r="A44">
        <v>58</v>
      </c>
      <c r="B44" t="s">
        <v>44</v>
      </c>
      <c r="C44">
        <v>853923200</v>
      </c>
      <c r="D44">
        <v>815620782</v>
      </c>
      <c r="E44">
        <v>930884.38222882105</v>
      </c>
      <c r="F44">
        <v>1070517.03472352</v>
      </c>
      <c r="G44">
        <v>2001401.45905107</v>
      </c>
      <c r="H44">
        <v>865914430.5</v>
      </c>
      <c r="I44">
        <v>827521304.58593702</v>
      </c>
      <c r="J44">
        <v>960635.69689556898</v>
      </c>
      <c r="K44">
        <v>1104731.0382940699</v>
      </c>
      <c r="L44">
        <v>2065366.7045344701</v>
      </c>
      <c r="M44">
        <v>881181151</v>
      </c>
      <c r="N44">
        <v>842672539.484375</v>
      </c>
      <c r="O44">
        <v>998513.78399273695</v>
      </c>
      <c r="P44">
        <v>1148290.8374578899</v>
      </c>
      <c r="Q44">
        <v>2146804.5874080001</v>
      </c>
    </row>
    <row r="45" spans="1:17">
      <c r="A45">
        <v>59</v>
      </c>
      <c r="B45" t="s">
        <v>45</v>
      </c>
      <c r="C45">
        <v>421123588</v>
      </c>
      <c r="D45">
        <v>402157297</v>
      </c>
      <c r="E45">
        <v>467483.925404548</v>
      </c>
      <c r="F45">
        <v>542281.35498148203</v>
      </c>
      <c r="G45">
        <v>1009765.27781891</v>
      </c>
      <c r="H45">
        <v>427339376.25</v>
      </c>
      <c r="I45">
        <v>408254114</v>
      </c>
      <c r="J45">
        <v>482725.96593189199</v>
      </c>
      <c r="K45">
        <v>559962.12500101305</v>
      </c>
      <c r="L45">
        <v>1042688.09520173</v>
      </c>
      <c r="M45">
        <v>435255223.25</v>
      </c>
      <c r="N45">
        <v>416018453</v>
      </c>
      <c r="O45">
        <v>502136.81114673603</v>
      </c>
      <c r="P45">
        <v>582478.70410257496</v>
      </c>
      <c r="Q45">
        <v>1084615.5151235999</v>
      </c>
    </row>
    <row r="46" spans="1:17">
      <c r="A46">
        <v>60</v>
      </c>
      <c r="B46" t="s">
        <v>140</v>
      </c>
      <c r="C46">
        <v>354960407</v>
      </c>
      <c r="D46">
        <v>340765940</v>
      </c>
      <c r="E46">
        <v>350123.53852876998</v>
      </c>
      <c r="F46">
        <v>409644.54067093099</v>
      </c>
      <c r="G46">
        <v>759768.07583415497</v>
      </c>
      <c r="H46">
        <v>359308385.75</v>
      </c>
      <c r="I46">
        <v>344904038.5</v>
      </c>
      <c r="J46">
        <v>360468.78535494203</v>
      </c>
      <c r="K46">
        <v>421748.48061233701</v>
      </c>
      <c r="L46">
        <v>782217.27114665497</v>
      </c>
      <c r="M46">
        <v>364847095</v>
      </c>
      <c r="N46">
        <v>350175389.625</v>
      </c>
      <c r="O46">
        <v>373647.16499361402</v>
      </c>
      <c r="P46">
        <v>437167.18471389997</v>
      </c>
      <c r="Q46">
        <v>810814.34927165497</v>
      </c>
    </row>
    <row r="47" spans="1:17">
      <c r="A47">
        <v>61</v>
      </c>
      <c r="B47" t="s">
        <v>141</v>
      </c>
      <c r="C47">
        <v>249013364</v>
      </c>
      <c r="D47">
        <v>236044000</v>
      </c>
      <c r="E47">
        <v>248926.937757015</v>
      </c>
      <c r="F47">
        <v>258884.01555323601</v>
      </c>
      <c r="G47">
        <v>507810.95545434899</v>
      </c>
      <c r="H47">
        <v>251172677.75</v>
      </c>
      <c r="I47">
        <v>237914648</v>
      </c>
      <c r="J47">
        <v>253603.555921077</v>
      </c>
      <c r="K47">
        <v>263747.69768214202</v>
      </c>
      <c r="L47">
        <v>517351.25721216202</v>
      </c>
      <c r="M47">
        <v>253913505.5</v>
      </c>
      <c r="N47">
        <v>240289072.5</v>
      </c>
      <c r="O47">
        <v>259539.61939764</v>
      </c>
      <c r="P47">
        <v>269921.20305323601</v>
      </c>
      <c r="Q47">
        <v>529460.82459497405</v>
      </c>
    </row>
    <row r="48" spans="1:17">
      <c r="A48">
        <v>62</v>
      </c>
      <c r="B48" t="s">
        <v>46</v>
      </c>
      <c r="C48">
        <v>2883095105</v>
      </c>
      <c r="D48">
        <v>2708720500.5</v>
      </c>
      <c r="E48">
        <v>3367824.75121642</v>
      </c>
      <c r="F48">
        <v>3468859.4958097301</v>
      </c>
      <c r="G48">
        <v>6836684.2473603999</v>
      </c>
      <c r="H48">
        <v>2930815653.5</v>
      </c>
      <c r="I48">
        <v>2753968554.875</v>
      </c>
      <c r="J48">
        <v>3480944.9013629002</v>
      </c>
      <c r="K48">
        <v>3585373.23995035</v>
      </c>
      <c r="L48">
        <v>7066318.1594697796</v>
      </c>
      <c r="M48">
        <v>2991370901</v>
      </c>
      <c r="N48">
        <v>2811386298.875</v>
      </c>
      <c r="O48">
        <v>3624489.2333941502</v>
      </c>
      <c r="P48">
        <v>3733223.9159757402</v>
      </c>
      <c r="Q48">
        <v>7357713.1340791499</v>
      </c>
    </row>
    <row r="49" spans="1:17">
      <c r="A49">
        <v>63</v>
      </c>
      <c r="B49" t="s">
        <v>47</v>
      </c>
      <c r="C49">
        <v>551374316</v>
      </c>
      <c r="D49">
        <v>522919090.5</v>
      </c>
      <c r="E49">
        <v>626768.87112942303</v>
      </c>
      <c r="F49">
        <v>557824.296029269</v>
      </c>
      <c r="G49">
        <v>1184593.17379587</v>
      </c>
      <c r="H49">
        <v>558561319.25</v>
      </c>
      <c r="I49">
        <v>529611124</v>
      </c>
      <c r="J49">
        <v>643498.95316067303</v>
      </c>
      <c r="K49">
        <v>572714.06604880001</v>
      </c>
      <c r="L49">
        <v>1216213.0312177499</v>
      </c>
      <c r="M49">
        <v>567646202.25</v>
      </c>
      <c r="N49">
        <v>538070330.5</v>
      </c>
      <c r="O49">
        <v>664646.96536770405</v>
      </c>
      <c r="P49">
        <v>591535.79700583196</v>
      </c>
      <c r="Q49">
        <v>1256182.7548505601</v>
      </c>
    </row>
    <row r="50" spans="1:17">
      <c r="A50">
        <v>64</v>
      </c>
      <c r="B50" t="s">
        <v>142</v>
      </c>
      <c r="C50">
        <v>2003875177</v>
      </c>
      <c r="D50">
        <v>1874383667.46875</v>
      </c>
      <c r="E50">
        <v>2734823.1223673401</v>
      </c>
      <c r="F50">
        <v>2461340.81777434</v>
      </c>
      <c r="G50">
        <v>5196163.9316595001</v>
      </c>
      <c r="H50">
        <v>2044366656.5</v>
      </c>
      <c r="I50">
        <v>1911640333.84375</v>
      </c>
      <c r="J50">
        <v>2827964.7885660701</v>
      </c>
      <c r="K50">
        <v>2545168.3186288299</v>
      </c>
      <c r="L50">
        <v>5373133.0963323498</v>
      </c>
      <c r="M50">
        <v>2095564859.75</v>
      </c>
      <c r="N50">
        <v>1958748367.9375</v>
      </c>
      <c r="O50">
        <v>2945734.8854288599</v>
      </c>
      <c r="P50">
        <v>2651161.4056649702</v>
      </c>
      <c r="Q50">
        <v>5596896.2715032501</v>
      </c>
    </row>
    <row r="51" spans="1:17">
      <c r="A51">
        <v>65</v>
      </c>
      <c r="B51" t="s">
        <v>48</v>
      </c>
      <c r="C51">
        <v>242415271</v>
      </c>
      <c r="D51">
        <v>231336986</v>
      </c>
      <c r="E51">
        <v>235508.744922727</v>
      </c>
      <c r="F51">
        <v>275545.231676355</v>
      </c>
      <c r="G51">
        <v>511053.97325180401</v>
      </c>
      <c r="H51">
        <v>244773809.25</v>
      </c>
      <c r="I51">
        <v>233500813.5</v>
      </c>
      <c r="J51">
        <v>240918.31499108599</v>
      </c>
      <c r="K51">
        <v>281874.42894198</v>
      </c>
      <c r="L51">
        <v>522792.74327133602</v>
      </c>
      <c r="M51">
        <v>247778253.25</v>
      </c>
      <c r="N51">
        <v>236257224.125</v>
      </c>
      <c r="O51">
        <v>247809.33794030501</v>
      </c>
      <c r="P51">
        <v>289936.92576815101</v>
      </c>
      <c r="Q51">
        <v>537746.26231430401</v>
      </c>
    </row>
    <row r="52" spans="1:17">
      <c r="A52">
        <v>66</v>
      </c>
      <c r="B52" t="s">
        <v>49</v>
      </c>
      <c r="C52">
        <v>2347411143</v>
      </c>
      <c r="D52">
        <v>2202460662.375</v>
      </c>
      <c r="E52">
        <v>2711324.0799590498</v>
      </c>
      <c r="F52">
        <v>2548644.6287193899</v>
      </c>
      <c r="G52">
        <v>5259968.7041662298</v>
      </c>
      <c r="H52">
        <v>2385036305.75</v>
      </c>
      <c r="I52">
        <v>2237708329.5</v>
      </c>
      <c r="J52">
        <v>2799443.2479277998</v>
      </c>
      <c r="K52">
        <v>2631476.6538658799</v>
      </c>
      <c r="L52">
        <v>5430919.8985021701</v>
      </c>
      <c r="M52">
        <v>2432662741.5</v>
      </c>
      <c r="N52">
        <v>2282325298.25</v>
      </c>
      <c r="O52">
        <v>2910985.6590606198</v>
      </c>
      <c r="P52">
        <v>2736326.5169029902</v>
      </c>
      <c r="Q52">
        <v>5647312.1958654504</v>
      </c>
    </row>
    <row r="53" spans="1:17">
      <c r="A53">
        <v>67</v>
      </c>
      <c r="B53" t="s">
        <v>50</v>
      </c>
      <c r="C53">
        <v>826307601</v>
      </c>
      <c r="D53">
        <v>787283532</v>
      </c>
      <c r="E53">
        <v>808942.89135587204</v>
      </c>
      <c r="F53">
        <v>914105.47079777694</v>
      </c>
      <c r="G53">
        <v>1723048.36813831</v>
      </c>
      <c r="H53">
        <v>833869270.25</v>
      </c>
      <c r="I53">
        <v>794363880.5</v>
      </c>
      <c r="J53">
        <v>826643.76537930896</v>
      </c>
      <c r="K53">
        <v>934107.45639347995</v>
      </c>
      <c r="L53">
        <v>1760751.21188831</v>
      </c>
      <c r="M53">
        <v>843491160.5</v>
      </c>
      <c r="N53">
        <v>803373311.5</v>
      </c>
      <c r="O53">
        <v>849167.33959805896</v>
      </c>
      <c r="P53">
        <v>959559.09360051097</v>
      </c>
      <c r="Q53">
        <v>1808726.42770862</v>
      </c>
    </row>
    <row r="54" spans="1:17">
      <c r="A54">
        <v>68</v>
      </c>
      <c r="B54" t="s">
        <v>51</v>
      </c>
      <c r="C54">
        <v>373774737.00010002</v>
      </c>
      <c r="D54">
        <v>356525564.5</v>
      </c>
      <c r="E54">
        <v>343527.75656303699</v>
      </c>
      <c r="F54">
        <v>353833.59058554401</v>
      </c>
      <c r="G54">
        <v>697361.35007125104</v>
      </c>
      <c r="H54">
        <v>376727943.75010002</v>
      </c>
      <c r="I54">
        <v>359399684.75</v>
      </c>
      <c r="J54">
        <v>350713.05685600598</v>
      </c>
      <c r="K54">
        <v>361234.44751913799</v>
      </c>
      <c r="L54">
        <v>711947.50729781296</v>
      </c>
      <c r="M54">
        <v>380475433.00010002</v>
      </c>
      <c r="N54">
        <v>363046817.75</v>
      </c>
      <c r="O54">
        <v>359830.89035210002</v>
      </c>
      <c r="P54">
        <v>370625.81714804401</v>
      </c>
      <c r="Q54">
        <v>730456.71139937604</v>
      </c>
    </row>
    <row r="55" spans="1:17">
      <c r="A55">
        <v>69</v>
      </c>
      <c r="B55" t="s">
        <v>52</v>
      </c>
      <c r="C55">
        <v>3753366055</v>
      </c>
      <c r="D55">
        <v>3539640281.125</v>
      </c>
      <c r="E55">
        <v>5004102.1630746499</v>
      </c>
      <c r="F55">
        <v>4853979.09142086</v>
      </c>
      <c r="G55">
        <v>9858081.2281352803</v>
      </c>
      <c r="H55">
        <v>3832673354.5</v>
      </c>
      <c r="I55">
        <v>3614458786.1875</v>
      </c>
      <c r="J55">
        <v>5191148.4380990602</v>
      </c>
      <c r="K55">
        <v>5035413.96812985</v>
      </c>
      <c r="L55">
        <v>10226562.414902801</v>
      </c>
      <c r="M55">
        <v>3933144580.5</v>
      </c>
      <c r="N55">
        <v>3709243339.875</v>
      </c>
      <c r="O55">
        <v>5428109.8185922196</v>
      </c>
      <c r="P55">
        <v>5265266.5197655903</v>
      </c>
      <c r="Q55">
        <v>10693376.321152801</v>
      </c>
    </row>
    <row r="56" spans="1:17">
      <c r="A56">
        <v>70</v>
      </c>
      <c r="B56" t="s">
        <v>53</v>
      </c>
      <c r="C56">
        <v>100583000</v>
      </c>
      <c r="D56">
        <v>97430735</v>
      </c>
      <c r="E56">
        <v>74645.184378623904</v>
      </c>
      <c r="F56">
        <v>86588.414101362199</v>
      </c>
      <c r="G56">
        <v>161233.598671913</v>
      </c>
      <c r="H56">
        <v>100583000</v>
      </c>
      <c r="I56">
        <v>97430735</v>
      </c>
      <c r="J56">
        <v>74645.184378623904</v>
      </c>
      <c r="K56">
        <v>86588.414101362199</v>
      </c>
      <c r="L56">
        <v>161233.598671913</v>
      </c>
      <c r="M56">
        <v>100583000</v>
      </c>
      <c r="N56">
        <v>97430735</v>
      </c>
      <c r="O56">
        <v>74645.184378623904</v>
      </c>
      <c r="P56">
        <v>86588.414101362199</v>
      </c>
      <c r="Q56">
        <v>161233.598671913</v>
      </c>
    </row>
    <row r="57" spans="1:17">
      <c r="A57">
        <v>71</v>
      </c>
      <c r="B57" t="s">
        <v>54</v>
      </c>
      <c r="C57">
        <v>409281166</v>
      </c>
      <c r="D57">
        <v>388012905.75</v>
      </c>
      <c r="E57">
        <v>502836.59143030603</v>
      </c>
      <c r="F57">
        <v>533006.78844404197</v>
      </c>
      <c r="G57">
        <v>1035843.38494968</v>
      </c>
      <c r="H57">
        <v>416597086.5</v>
      </c>
      <c r="I57">
        <v>394881415</v>
      </c>
      <c r="J57">
        <v>520007.86828577501</v>
      </c>
      <c r="K57">
        <v>551208.34264326096</v>
      </c>
      <c r="L57">
        <v>1071216.2111215501</v>
      </c>
      <c r="M57">
        <v>425888337</v>
      </c>
      <c r="N57">
        <v>403604451</v>
      </c>
      <c r="O57">
        <v>541815.453734993</v>
      </c>
      <c r="P57">
        <v>574324.38219404197</v>
      </c>
      <c r="Q57">
        <v>1116139.8283090501</v>
      </c>
    </row>
    <row r="58" spans="1:17">
      <c r="A58">
        <v>72</v>
      </c>
      <c r="B58" t="s">
        <v>55</v>
      </c>
      <c r="C58">
        <v>1957806853</v>
      </c>
      <c r="D58">
        <v>1840817531.1640601</v>
      </c>
      <c r="E58">
        <v>3000825.3460678398</v>
      </c>
      <c r="F58">
        <v>2280627.2588069099</v>
      </c>
      <c r="G58">
        <v>5281452.5773935299</v>
      </c>
      <c r="H58">
        <v>2004088749.25</v>
      </c>
      <c r="I58">
        <v>1884441070.6640601</v>
      </c>
      <c r="J58">
        <v>3109884.1868881499</v>
      </c>
      <c r="K58">
        <v>2363511.9872004599</v>
      </c>
      <c r="L58">
        <v>5473396.1909189196</v>
      </c>
      <c r="M58">
        <v>2062383283.25</v>
      </c>
      <c r="N58">
        <v>1939387253.7890601</v>
      </c>
      <c r="O58">
        <v>3247249.6509994799</v>
      </c>
      <c r="P58">
        <v>2467909.7340266402</v>
      </c>
      <c r="Q58">
        <v>5715159.3833017303</v>
      </c>
    </row>
    <row r="59" spans="1:17">
      <c r="A59">
        <v>81</v>
      </c>
      <c r="B59" t="s">
        <v>56</v>
      </c>
      <c r="C59">
        <v>132637000</v>
      </c>
      <c r="D59">
        <v>125839550.8125</v>
      </c>
      <c r="E59">
        <v>122354.11277771</v>
      </c>
      <c r="F59">
        <v>155389.72200918201</v>
      </c>
      <c r="G59">
        <v>277743.83311414701</v>
      </c>
      <c r="H59">
        <v>133880791.25</v>
      </c>
      <c r="I59">
        <v>126799969.3125</v>
      </c>
      <c r="J59">
        <v>124755.157211303</v>
      </c>
      <c r="K59">
        <v>158439.04915761901</v>
      </c>
      <c r="L59">
        <v>283194.20518445899</v>
      </c>
      <c r="M59">
        <v>135469576.5</v>
      </c>
      <c r="N59">
        <v>128026782.3125</v>
      </c>
      <c r="O59">
        <v>127822.19334411601</v>
      </c>
      <c r="P59">
        <v>162334.18489980701</v>
      </c>
      <c r="Q59">
        <v>290156.37705945899</v>
      </c>
    </row>
    <row r="60" spans="1:17">
      <c r="A60">
        <v>82</v>
      </c>
      <c r="B60" t="s">
        <v>57</v>
      </c>
      <c r="C60">
        <v>583308000</v>
      </c>
      <c r="D60">
        <v>522646595.51684499</v>
      </c>
      <c r="E60">
        <v>802062.75594663597</v>
      </c>
      <c r="F60">
        <v>729877.10541778803</v>
      </c>
      <c r="G60">
        <v>1531939.8551199399</v>
      </c>
      <c r="H60">
        <v>597026124.25</v>
      </c>
      <c r="I60">
        <v>534210302.01684499</v>
      </c>
      <c r="J60">
        <v>830972.03866147995</v>
      </c>
      <c r="K60">
        <v>756184.55634552205</v>
      </c>
      <c r="L60">
        <v>1587156.61635041</v>
      </c>
      <c r="M60">
        <v>614376358</v>
      </c>
      <c r="N60">
        <v>548835699.89184499</v>
      </c>
      <c r="O60">
        <v>867535.52303647995</v>
      </c>
      <c r="P60">
        <v>789457.32538849104</v>
      </c>
      <c r="Q60">
        <v>1656992.8565847799</v>
      </c>
    </row>
    <row r="61" spans="1:17">
      <c r="A61">
        <v>83</v>
      </c>
      <c r="B61" t="s">
        <v>58</v>
      </c>
      <c r="C61">
        <v>992738019</v>
      </c>
      <c r="D61">
        <v>962938824.4375</v>
      </c>
      <c r="E61">
        <v>1021346.6214688401</v>
      </c>
      <c r="F61">
        <v>1123481.2852908899</v>
      </c>
      <c r="G61">
        <v>2144827.9146118099</v>
      </c>
      <c r="H61">
        <v>1007784592.75</v>
      </c>
      <c r="I61">
        <v>975366133.1875</v>
      </c>
      <c r="J61">
        <v>1052414.90320712</v>
      </c>
      <c r="K61">
        <v>1157656.3917362001</v>
      </c>
      <c r="L61">
        <v>2210071.2925415002</v>
      </c>
      <c r="M61">
        <v>1026914881</v>
      </c>
      <c r="N61">
        <v>991166272.6875</v>
      </c>
      <c r="O61">
        <v>1091915.2357266501</v>
      </c>
      <c r="P61">
        <v>1201106.76087683</v>
      </c>
      <c r="Q61">
        <v>2293022.0093383701</v>
      </c>
    </row>
    <row r="62" spans="1:17">
      <c r="A62">
        <v>84</v>
      </c>
      <c r="B62" t="s">
        <v>143</v>
      </c>
      <c r="C62">
        <v>701677024</v>
      </c>
      <c r="D62">
        <v>664425518.875</v>
      </c>
      <c r="E62">
        <v>772849.08418421401</v>
      </c>
      <c r="F62">
        <v>834677.01305737696</v>
      </c>
      <c r="G62">
        <v>1607526.0959342499</v>
      </c>
      <c r="H62">
        <v>711393374.5</v>
      </c>
      <c r="I62">
        <v>673700989.5</v>
      </c>
      <c r="J62">
        <v>796037.75727991702</v>
      </c>
      <c r="K62">
        <v>859720.77575268899</v>
      </c>
      <c r="L62">
        <v>1655758.53636394</v>
      </c>
      <c r="M62">
        <v>723739976.75</v>
      </c>
      <c r="N62">
        <v>685487366.375</v>
      </c>
      <c r="O62">
        <v>825503.709916636</v>
      </c>
      <c r="P62">
        <v>891544.01012768899</v>
      </c>
      <c r="Q62">
        <v>1717047.7248404999</v>
      </c>
    </row>
    <row r="63" spans="1:17">
      <c r="A63">
        <v>85</v>
      </c>
      <c r="B63" t="s">
        <v>144</v>
      </c>
      <c r="C63">
        <v>343974076</v>
      </c>
      <c r="D63">
        <v>313568766</v>
      </c>
      <c r="E63">
        <v>369912.50652179099</v>
      </c>
      <c r="F63">
        <v>443895.00310048403</v>
      </c>
      <c r="G63">
        <v>813807.51045066095</v>
      </c>
      <c r="H63">
        <v>349172478.5</v>
      </c>
      <c r="I63">
        <v>317816155.625</v>
      </c>
      <c r="J63">
        <v>380530.99931964203</v>
      </c>
      <c r="K63">
        <v>456637.19816884398</v>
      </c>
      <c r="L63">
        <v>837168.20039206697</v>
      </c>
      <c r="M63">
        <v>355799987.5</v>
      </c>
      <c r="N63">
        <v>323231199.75</v>
      </c>
      <c r="O63">
        <v>394068.58843096998</v>
      </c>
      <c r="P63">
        <v>472882.30241688999</v>
      </c>
      <c r="Q63">
        <v>866950.890821754</v>
      </c>
    </row>
    <row r="64" spans="1:17">
      <c r="A64">
        <v>86</v>
      </c>
      <c r="B64" t="s">
        <v>59</v>
      </c>
      <c r="C64">
        <v>1039463634</v>
      </c>
      <c r="D64">
        <v>983480091</v>
      </c>
      <c r="E64">
        <v>1162356.62173855</v>
      </c>
      <c r="F64">
        <v>1220474.4504036901</v>
      </c>
      <c r="G64">
        <v>2382831.0776398098</v>
      </c>
      <c r="H64">
        <v>1054425252.5</v>
      </c>
      <c r="I64">
        <v>997599336.25</v>
      </c>
      <c r="J64">
        <v>1197654.7377053499</v>
      </c>
      <c r="K64">
        <v>1257537.47823572</v>
      </c>
      <c r="L64">
        <v>2455192.22168278</v>
      </c>
      <c r="M64">
        <v>1073421343.25</v>
      </c>
      <c r="N64">
        <v>1015525899.75</v>
      </c>
      <c r="O64">
        <v>1242471.1473733101</v>
      </c>
      <c r="P64">
        <v>1304594.7043099401</v>
      </c>
      <c r="Q64">
        <v>2547065.85840153</v>
      </c>
    </row>
    <row r="65" spans="1:17">
      <c r="A65">
        <v>87</v>
      </c>
      <c r="B65" t="s">
        <v>145</v>
      </c>
      <c r="C65">
        <v>221488162</v>
      </c>
      <c r="D65">
        <v>213672667</v>
      </c>
      <c r="E65">
        <v>285615.43082690198</v>
      </c>
      <c r="F65">
        <v>339882.36385858001</v>
      </c>
      <c r="G65">
        <v>625497.79446148803</v>
      </c>
      <c r="H65">
        <v>225622289.75</v>
      </c>
      <c r="I65">
        <v>217720692.75</v>
      </c>
      <c r="J65">
        <v>295735.49625658902</v>
      </c>
      <c r="K65">
        <v>351925.24081170501</v>
      </c>
      <c r="L65">
        <v>647660.73293805099</v>
      </c>
      <c r="M65">
        <v>230891490.5</v>
      </c>
      <c r="N65">
        <v>222880150</v>
      </c>
      <c r="O65">
        <v>308634.140299558</v>
      </c>
      <c r="P65">
        <v>367274.62997186102</v>
      </c>
      <c r="Q65">
        <v>675908.77297711303</v>
      </c>
    </row>
    <row r="66" spans="1:17">
      <c r="A66">
        <v>88</v>
      </c>
      <c r="B66" t="s">
        <v>60</v>
      </c>
      <c r="C66">
        <v>2354472614</v>
      </c>
      <c r="D66">
        <v>2289192998.0703101</v>
      </c>
      <c r="E66">
        <v>4399496.0662467703</v>
      </c>
      <c r="F66">
        <v>3343617.05194523</v>
      </c>
      <c r="G66">
        <v>7743112.99401497</v>
      </c>
      <c r="H66">
        <v>2425973504.75</v>
      </c>
      <c r="I66">
        <v>2358870498.8203101</v>
      </c>
      <c r="J66">
        <v>4573689.7058952097</v>
      </c>
      <c r="K66">
        <v>3476004.16412785</v>
      </c>
      <c r="L66">
        <v>8049693.76989388</v>
      </c>
      <c r="M66">
        <v>2516032687.25</v>
      </c>
      <c r="N66">
        <v>2446632998.1953101</v>
      </c>
      <c r="O66">
        <v>4793095.9583366197</v>
      </c>
      <c r="P66">
        <v>3642752.9540448398</v>
      </c>
      <c r="Q66">
        <v>8435848.7796595097</v>
      </c>
    </row>
    <row r="67" spans="1:17">
      <c r="A67">
        <v>89</v>
      </c>
      <c r="B67" t="s">
        <v>61</v>
      </c>
      <c r="C67">
        <v>790910096.00000405</v>
      </c>
      <c r="D67">
        <v>734235670</v>
      </c>
      <c r="E67">
        <v>742596.57565989299</v>
      </c>
      <c r="F67">
        <v>794578.33135507198</v>
      </c>
      <c r="G67">
        <v>1537174.8984849399</v>
      </c>
      <c r="H67">
        <v>799620815.00000405</v>
      </c>
      <c r="I67">
        <v>741602273</v>
      </c>
      <c r="J67">
        <v>761013.08640208095</v>
      </c>
      <c r="K67">
        <v>814284.00078866596</v>
      </c>
      <c r="L67">
        <v>1575297.09282088</v>
      </c>
      <c r="M67">
        <v>810686514.25000405</v>
      </c>
      <c r="N67">
        <v>750960466.5</v>
      </c>
      <c r="O67">
        <v>784408.57761301799</v>
      </c>
      <c r="P67">
        <v>839317.17803476006</v>
      </c>
      <c r="Q67">
        <v>1623725.75688338</v>
      </c>
    </row>
    <row r="68" spans="1:17">
      <c r="A68">
        <v>90</v>
      </c>
      <c r="B68" t="s">
        <v>62</v>
      </c>
      <c r="C68">
        <v>1396400674</v>
      </c>
      <c r="D68">
        <v>1330122612.5</v>
      </c>
      <c r="E68">
        <v>1390525.84222459</v>
      </c>
      <c r="F68">
        <v>1613009.9823660499</v>
      </c>
      <c r="G68">
        <v>3003535.81259894</v>
      </c>
      <c r="H68">
        <v>1410552452.5</v>
      </c>
      <c r="I68">
        <v>1343831135.125</v>
      </c>
      <c r="J68">
        <v>1424797.1535038899</v>
      </c>
      <c r="K68">
        <v>1652764.690618</v>
      </c>
      <c r="L68">
        <v>3077561.8565442502</v>
      </c>
      <c r="M68">
        <v>1428574851.25</v>
      </c>
      <c r="N68">
        <v>1361289043.375</v>
      </c>
      <c r="O68">
        <v>1468441.9371952999</v>
      </c>
      <c r="P68">
        <v>1703392.6400808899</v>
      </c>
      <c r="Q68">
        <v>3171834.58994269</v>
      </c>
    </row>
    <row r="69" spans="1:17">
      <c r="A69">
        <v>91</v>
      </c>
      <c r="B69" t="s">
        <v>63</v>
      </c>
      <c r="C69">
        <v>719799657</v>
      </c>
      <c r="D69">
        <v>702522082.5625</v>
      </c>
      <c r="E69">
        <v>949002.58565241098</v>
      </c>
      <c r="F69">
        <v>986962.68084818101</v>
      </c>
      <c r="G69">
        <v>1935965.2966175</v>
      </c>
      <c r="H69">
        <v>732714076.25</v>
      </c>
      <c r="I69">
        <v>715388000.8125</v>
      </c>
      <c r="J69">
        <v>981167.41084772302</v>
      </c>
      <c r="K69">
        <v>1020414.1124888</v>
      </c>
      <c r="L69">
        <v>2001581.5173206299</v>
      </c>
      <c r="M69">
        <v>749106401</v>
      </c>
      <c r="N69">
        <v>731718785.3125</v>
      </c>
      <c r="O69">
        <v>1021994.34053522</v>
      </c>
      <c r="P69">
        <v>1062874.10516458</v>
      </c>
      <c r="Q69">
        <v>2084868.4518909401</v>
      </c>
    </row>
    <row r="70" spans="1:17">
      <c r="A70">
        <v>92</v>
      </c>
      <c r="B70" t="s">
        <v>64</v>
      </c>
      <c r="C70">
        <v>624190620</v>
      </c>
      <c r="D70">
        <v>591423314</v>
      </c>
      <c r="E70">
        <v>524405.65798202902</v>
      </c>
      <c r="F70">
        <v>639774.901898816</v>
      </c>
      <c r="G70">
        <v>1164180.55949902</v>
      </c>
      <c r="H70">
        <v>629413211.75</v>
      </c>
      <c r="I70">
        <v>596085109.25</v>
      </c>
      <c r="J70">
        <v>536060.14772812196</v>
      </c>
      <c r="K70">
        <v>653993.378461316</v>
      </c>
      <c r="L70">
        <v>1190053.5262959001</v>
      </c>
      <c r="M70">
        <v>636075226.5</v>
      </c>
      <c r="N70">
        <v>602031763.5</v>
      </c>
      <c r="O70">
        <v>550926.77956406004</v>
      </c>
      <c r="P70">
        <v>672130.66996522201</v>
      </c>
      <c r="Q70">
        <v>1223057.44231152</v>
      </c>
    </row>
    <row r="71" spans="1:17">
      <c r="A71">
        <v>93</v>
      </c>
      <c r="B71" t="s">
        <v>65</v>
      </c>
      <c r="C71">
        <v>468346439</v>
      </c>
      <c r="D71">
        <v>436934421.5</v>
      </c>
      <c r="E71">
        <v>616050.62377691199</v>
      </c>
      <c r="F71">
        <v>603729.60623562301</v>
      </c>
      <c r="G71">
        <v>1219780.23492121</v>
      </c>
      <c r="H71">
        <v>479080389.5</v>
      </c>
      <c r="I71">
        <v>446741949.875</v>
      </c>
      <c r="J71">
        <v>640569.44286870898</v>
      </c>
      <c r="K71">
        <v>627758.05765163898</v>
      </c>
      <c r="L71">
        <v>1268327.4961516799</v>
      </c>
      <c r="M71">
        <v>492682541.25</v>
      </c>
      <c r="N71">
        <v>459170133.5</v>
      </c>
      <c r="O71">
        <v>671639.91186284996</v>
      </c>
      <c r="P71">
        <v>658207.11136257602</v>
      </c>
      <c r="Q71">
        <v>1329847.0288665199</v>
      </c>
    </row>
    <row r="72" spans="1:17">
      <c r="A72">
        <v>94</v>
      </c>
      <c r="B72" t="s">
        <v>66</v>
      </c>
      <c r="C72">
        <v>541220451</v>
      </c>
      <c r="D72">
        <v>512221652.5625</v>
      </c>
      <c r="E72">
        <v>520205.16217205598</v>
      </c>
      <c r="F72">
        <v>572225.67848236405</v>
      </c>
      <c r="G72">
        <v>1092430.8406654401</v>
      </c>
      <c r="H72">
        <v>546034730.25</v>
      </c>
      <c r="I72">
        <v>516815029.5625</v>
      </c>
      <c r="J72">
        <v>531688.600648619</v>
      </c>
      <c r="K72">
        <v>584857.45924408303</v>
      </c>
      <c r="L72">
        <v>1116546.0545326299</v>
      </c>
      <c r="M72">
        <v>552155627.75</v>
      </c>
      <c r="N72">
        <v>522655070.3125</v>
      </c>
      <c r="O72">
        <v>546288.702211119</v>
      </c>
      <c r="P72">
        <v>600917.569595646</v>
      </c>
      <c r="Q72">
        <v>1147206.2742591901</v>
      </c>
    </row>
    <row r="73" spans="1:17">
      <c r="A73">
        <v>95</v>
      </c>
      <c r="B73" t="s">
        <v>67</v>
      </c>
      <c r="C73">
        <v>153667000</v>
      </c>
      <c r="D73">
        <v>143770831</v>
      </c>
      <c r="E73">
        <v>195233.879629612</v>
      </c>
      <c r="F73">
        <v>206947.91217684699</v>
      </c>
      <c r="G73">
        <v>402181.79413533199</v>
      </c>
      <c r="H73">
        <v>156230238.75</v>
      </c>
      <c r="I73">
        <v>146238421.25</v>
      </c>
      <c r="J73">
        <v>201402.85375070499</v>
      </c>
      <c r="K73">
        <v>213487.02545809699</v>
      </c>
      <c r="L73">
        <v>414889.87519001903</v>
      </c>
      <c r="M73">
        <v>159485560.75</v>
      </c>
      <c r="N73">
        <v>149372272</v>
      </c>
      <c r="O73">
        <v>209237.47777414299</v>
      </c>
      <c r="P73">
        <v>221791.726141691</v>
      </c>
      <c r="Q73">
        <v>431029.20526814403</v>
      </c>
    </row>
    <row r="74" spans="1:17">
      <c r="A74">
        <v>96</v>
      </c>
      <c r="B74" t="s">
        <v>68</v>
      </c>
      <c r="C74">
        <v>3015607902</v>
      </c>
      <c r="D74">
        <v>2832875739.5625</v>
      </c>
      <c r="E74">
        <v>3563937.8680916601</v>
      </c>
      <c r="F74">
        <v>4205446.6804052899</v>
      </c>
      <c r="G74">
        <v>7769384.5850008102</v>
      </c>
      <c r="H74">
        <v>3074093821.75</v>
      </c>
      <c r="I74">
        <v>2886744669.7343702</v>
      </c>
      <c r="J74">
        <v>3698610.19360741</v>
      </c>
      <c r="K74">
        <v>4364360.0455938904</v>
      </c>
      <c r="L74">
        <v>8062970.21344929</v>
      </c>
      <c r="M74">
        <v>3148617118.25</v>
      </c>
      <c r="N74">
        <v>2955384973.5156202</v>
      </c>
      <c r="O74">
        <v>3870210.9259301</v>
      </c>
      <c r="P74">
        <v>4566848.90116945</v>
      </c>
      <c r="Q74">
        <v>8437059.8363741003</v>
      </c>
    </row>
    <row r="75" spans="1:17">
      <c r="A75">
        <v>97</v>
      </c>
      <c r="B75" t="s">
        <v>146</v>
      </c>
      <c r="C75">
        <v>1208946718</v>
      </c>
      <c r="D75">
        <v>1145428320.46875</v>
      </c>
      <c r="E75">
        <v>1460747.8028217</v>
      </c>
      <c r="F75">
        <v>1592215.1093925601</v>
      </c>
      <c r="G75">
        <v>3052962.9089419101</v>
      </c>
      <c r="H75">
        <v>1231492129.25</v>
      </c>
      <c r="I75">
        <v>1167116573.46875</v>
      </c>
      <c r="J75">
        <v>1514968.4204974801</v>
      </c>
      <c r="K75">
        <v>1651315.59181443</v>
      </c>
      <c r="L75">
        <v>3166284.01245753</v>
      </c>
      <c r="M75">
        <v>1260148557.5</v>
      </c>
      <c r="N75">
        <v>1194683516.46875</v>
      </c>
      <c r="O75">
        <v>1583885.78182561</v>
      </c>
      <c r="P75">
        <v>1726435.50343553</v>
      </c>
      <c r="Q75">
        <v>3310321.2478090902</v>
      </c>
    </row>
    <row r="76" spans="1:17">
      <c r="A76">
        <v>98</v>
      </c>
      <c r="B76" t="s">
        <v>69</v>
      </c>
      <c r="C76">
        <v>164312084</v>
      </c>
      <c r="D76">
        <v>158337084</v>
      </c>
      <c r="E76">
        <v>170743.00559353799</v>
      </c>
      <c r="F76">
        <v>187817.30765706301</v>
      </c>
      <c r="G76">
        <v>358560.31577038701</v>
      </c>
      <c r="H76">
        <v>166385181.5</v>
      </c>
      <c r="I76">
        <v>160349487.5</v>
      </c>
      <c r="J76">
        <v>175774.01291775701</v>
      </c>
      <c r="K76">
        <v>193351.413614094</v>
      </c>
      <c r="L76">
        <v>369125.42709851201</v>
      </c>
      <c r="M76">
        <v>169020925.75</v>
      </c>
      <c r="N76">
        <v>162908064.75</v>
      </c>
      <c r="O76">
        <v>182170.45578885</v>
      </c>
      <c r="P76">
        <v>200387.500528156</v>
      </c>
      <c r="Q76">
        <v>382557.95639538701</v>
      </c>
    </row>
    <row r="77" spans="1:17">
      <c r="A77">
        <v>99</v>
      </c>
      <c r="B77" t="s">
        <v>147</v>
      </c>
      <c r="C77">
        <v>360847760</v>
      </c>
      <c r="D77">
        <v>339755120</v>
      </c>
      <c r="E77">
        <v>402323.46047472901</v>
      </c>
      <c r="F77">
        <v>406346.69608938601</v>
      </c>
      <c r="G77">
        <v>808670.15786611999</v>
      </c>
      <c r="H77">
        <v>365790289.25</v>
      </c>
      <c r="I77">
        <v>344425856.5</v>
      </c>
      <c r="J77">
        <v>414000.30080675997</v>
      </c>
      <c r="K77">
        <v>418140.30351126101</v>
      </c>
      <c r="L77">
        <v>832140.60024893202</v>
      </c>
      <c r="M77">
        <v>372058682.75</v>
      </c>
      <c r="N77">
        <v>350349545.75</v>
      </c>
      <c r="O77">
        <v>428809.52736925997</v>
      </c>
      <c r="P77">
        <v>433097.62187063601</v>
      </c>
      <c r="Q77">
        <v>861907.14712393202</v>
      </c>
    </row>
    <row r="78" spans="1:17">
      <c r="A78">
        <v>100</v>
      </c>
      <c r="B78" t="s">
        <v>70</v>
      </c>
      <c r="C78">
        <v>475756232</v>
      </c>
      <c r="D78">
        <v>458537188</v>
      </c>
      <c r="E78">
        <v>483645.37849879201</v>
      </c>
      <c r="F78">
        <v>532009.91711795295</v>
      </c>
      <c r="G78">
        <v>1015655.29806041</v>
      </c>
      <c r="H78">
        <v>479592347.5</v>
      </c>
      <c r="I78">
        <v>462357240.5</v>
      </c>
      <c r="J78">
        <v>493195.51326441701</v>
      </c>
      <c r="K78">
        <v>542515.06409060897</v>
      </c>
      <c r="L78">
        <v>1035710.57833385</v>
      </c>
      <c r="M78">
        <v>484469602.25</v>
      </c>
      <c r="N78">
        <v>467214072.75</v>
      </c>
      <c r="O78">
        <v>505337.59041285497</v>
      </c>
      <c r="P78">
        <v>555871.34680545295</v>
      </c>
      <c r="Q78">
        <v>1061208.9328260401</v>
      </c>
    </row>
    <row r="79" spans="1:17">
      <c r="A79">
        <v>101</v>
      </c>
      <c r="B79" t="s">
        <v>71</v>
      </c>
      <c r="C79">
        <v>752723336</v>
      </c>
      <c r="D79">
        <v>711149471.75</v>
      </c>
      <c r="E79">
        <v>853727.89313477196</v>
      </c>
      <c r="F79">
        <v>973249.79883688595</v>
      </c>
      <c r="G79">
        <v>1826977.6968614401</v>
      </c>
      <c r="H79">
        <v>764385483.5</v>
      </c>
      <c r="I79">
        <v>722236175.75</v>
      </c>
      <c r="J79">
        <v>881444.65534180403</v>
      </c>
      <c r="K79">
        <v>1004846.90723532</v>
      </c>
      <c r="L79">
        <v>1886291.57674425</v>
      </c>
      <c r="M79">
        <v>779229139.75</v>
      </c>
      <c r="N79">
        <v>736347400.75</v>
      </c>
      <c r="O79">
        <v>916722.70172852196</v>
      </c>
      <c r="P79">
        <v>1045063.87940329</v>
      </c>
      <c r="Q79">
        <v>1961786.5796739401</v>
      </c>
    </row>
    <row r="80" spans="1:17">
      <c r="A80">
        <v>102</v>
      </c>
      <c r="B80" t="s">
        <v>72</v>
      </c>
      <c r="C80">
        <v>271675182</v>
      </c>
      <c r="D80">
        <v>261724832.875</v>
      </c>
      <c r="E80">
        <v>263054.569699049</v>
      </c>
      <c r="F80">
        <v>234118.568422496</v>
      </c>
      <c r="G80">
        <v>497173.13949388202</v>
      </c>
      <c r="H80">
        <v>273517599.5</v>
      </c>
      <c r="I80">
        <v>263532897.375</v>
      </c>
      <c r="J80">
        <v>267574.737667799</v>
      </c>
      <c r="K80">
        <v>238141.51519984001</v>
      </c>
      <c r="L80">
        <v>505716.25668138202</v>
      </c>
      <c r="M80">
        <v>275846545</v>
      </c>
      <c r="N80">
        <v>265818419.375</v>
      </c>
      <c r="O80">
        <v>273288.544308424</v>
      </c>
      <c r="P80">
        <v>243226.803774058</v>
      </c>
      <c r="Q80">
        <v>516515.34847825702</v>
      </c>
    </row>
    <row r="81" spans="1:17">
      <c r="A81">
        <v>111</v>
      </c>
      <c r="B81" t="s">
        <v>148</v>
      </c>
      <c r="C81">
        <v>1062290000</v>
      </c>
      <c r="D81">
        <v>1021362538.4335901</v>
      </c>
      <c r="E81">
        <v>1124111.12473034</v>
      </c>
      <c r="F81">
        <v>1146593.34392762</v>
      </c>
      <c r="G81">
        <v>2270704.47261714</v>
      </c>
      <c r="H81">
        <v>1074417408.75</v>
      </c>
      <c r="I81">
        <v>1033151582.4335901</v>
      </c>
      <c r="J81">
        <v>1153583.7321522201</v>
      </c>
      <c r="K81">
        <v>1176655.4074041799</v>
      </c>
      <c r="L81">
        <v>2330239.13277339</v>
      </c>
      <c r="M81">
        <v>1089802308.5</v>
      </c>
      <c r="N81">
        <v>1048107225.4335901</v>
      </c>
      <c r="O81">
        <v>1190972.8381092499</v>
      </c>
      <c r="P81">
        <v>1214792.29851746</v>
      </c>
      <c r="Q81">
        <v>2405765.13765621</v>
      </c>
    </row>
    <row r="82" spans="1:17">
      <c r="A82">
        <v>112</v>
      </c>
      <c r="B82" t="s">
        <v>73</v>
      </c>
      <c r="C82">
        <v>1840295906</v>
      </c>
      <c r="D82">
        <v>1751229763.91943</v>
      </c>
      <c r="E82">
        <v>2117263.6327559198</v>
      </c>
      <c r="F82">
        <v>2371335.2646423401</v>
      </c>
      <c r="G82">
        <v>4488598.8919954598</v>
      </c>
      <c r="H82">
        <v>1869075277</v>
      </c>
      <c r="I82">
        <v>1778267009.35693</v>
      </c>
      <c r="J82">
        <v>2184856.74420611</v>
      </c>
      <c r="K82">
        <v>2447039.55993042</v>
      </c>
      <c r="L82">
        <v>4631896.3153352998</v>
      </c>
      <c r="M82">
        <v>1905685652.75</v>
      </c>
      <c r="N82">
        <v>1812661224.16943</v>
      </c>
      <c r="O82">
        <v>2270842.27154986</v>
      </c>
      <c r="P82">
        <v>2543343.3399597201</v>
      </c>
      <c r="Q82">
        <v>4814185.5946321702</v>
      </c>
    </row>
    <row r="83" spans="1:17">
      <c r="A83">
        <v>113</v>
      </c>
      <c r="B83" t="s">
        <v>149</v>
      </c>
      <c r="C83">
        <v>1376075927</v>
      </c>
      <c r="D83">
        <v>1308056088</v>
      </c>
      <c r="E83">
        <v>1446258.68936973</v>
      </c>
      <c r="F83">
        <v>1663197.4869123099</v>
      </c>
      <c r="G83">
        <v>3109456.1679717302</v>
      </c>
      <c r="H83">
        <v>1393888583</v>
      </c>
      <c r="I83">
        <v>1324880333.875</v>
      </c>
      <c r="J83">
        <v>1488319.31583458</v>
      </c>
      <c r="K83">
        <v>1711567.2164044899</v>
      </c>
      <c r="L83">
        <v>3199886.5273467302</v>
      </c>
      <c r="M83">
        <v>1416566892.5</v>
      </c>
      <c r="N83">
        <v>1346300243.875</v>
      </c>
      <c r="O83">
        <v>1541869.082192</v>
      </c>
      <c r="P83">
        <v>1773149.44589668</v>
      </c>
      <c r="Q83">
        <v>3315018.5200225101</v>
      </c>
    </row>
    <row r="84" spans="1:17">
      <c r="A84">
        <v>114</v>
      </c>
      <c r="B84" t="s">
        <v>74</v>
      </c>
      <c r="C84">
        <v>334549372</v>
      </c>
      <c r="D84">
        <v>324100006.0625</v>
      </c>
      <c r="E84">
        <v>266742.688514888</v>
      </c>
      <c r="F84">
        <v>330760.93303662498</v>
      </c>
      <c r="G84">
        <v>597503.61868190696</v>
      </c>
      <c r="H84">
        <v>336327585.75</v>
      </c>
      <c r="I84">
        <v>325732669.5625</v>
      </c>
      <c r="J84">
        <v>270824.34818285698</v>
      </c>
      <c r="K84">
        <v>335822.19231396902</v>
      </c>
      <c r="L84">
        <v>606646.54153347004</v>
      </c>
      <c r="M84">
        <v>338597150</v>
      </c>
      <c r="N84">
        <v>327816467.8125</v>
      </c>
      <c r="O84">
        <v>276033.84427660698</v>
      </c>
      <c r="P84">
        <v>342281.96721631201</v>
      </c>
      <c r="Q84">
        <v>618315.81204128196</v>
      </c>
    </row>
    <row r="85" spans="1:17">
      <c r="A85">
        <v>115</v>
      </c>
      <c r="B85" t="s">
        <v>75</v>
      </c>
      <c r="C85">
        <v>2541473555</v>
      </c>
      <c r="D85">
        <v>2397636389.9375</v>
      </c>
      <c r="E85">
        <v>3038337.1603006301</v>
      </c>
      <c r="F85">
        <v>3615621.2117657801</v>
      </c>
      <c r="G85">
        <v>6653958.3606166197</v>
      </c>
      <c r="H85">
        <v>2588544982.5</v>
      </c>
      <c r="I85">
        <v>2440675677.3125</v>
      </c>
      <c r="J85">
        <v>3145935.3731912598</v>
      </c>
      <c r="K85">
        <v>3743663.09116031</v>
      </c>
      <c r="L85">
        <v>6889598.4704799</v>
      </c>
      <c r="M85">
        <v>2648540380.75</v>
      </c>
      <c r="N85">
        <v>2495531859.9375</v>
      </c>
      <c r="O85">
        <v>3283075.81630649</v>
      </c>
      <c r="P85">
        <v>3906860.21225406</v>
      </c>
      <c r="Q85">
        <v>7189936.0339564597</v>
      </c>
    </row>
    <row r="86" spans="1:17">
      <c r="A86">
        <v>116</v>
      </c>
      <c r="B86" t="s">
        <v>150</v>
      </c>
      <c r="C86">
        <v>1103985051</v>
      </c>
      <c r="D86">
        <v>1059022047.375</v>
      </c>
      <c r="E86">
        <v>1657698.00820451</v>
      </c>
      <c r="F86">
        <v>1873198.73227609</v>
      </c>
      <c r="G86">
        <v>3530896.7499161302</v>
      </c>
      <c r="H86">
        <v>1132894266.5</v>
      </c>
      <c r="I86">
        <v>1086994197.875</v>
      </c>
      <c r="J86">
        <v>1727628.3758802901</v>
      </c>
      <c r="K86">
        <v>1952220.04526437</v>
      </c>
      <c r="L86">
        <v>3679848.4842911302</v>
      </c>
      <c r="M86">
        <v>1169679915.5</v>
      </c>
      <c r="N86">
        <v>1122587469.125</v>
      </c>
      <c r="O86">
        <v>1816611.5135756</v>
      </c>
      <c r="P86">
        <v>2052770.99448312</v>
      </c>
      <c r="Q86">
        <v>3869382.4501114399</v>
      </c>
    </row>
    <row r="87" spans="1:17">
      <c r="A87">
        <v>117</v>
      </c>
      <c r="B87" t="s">
        <v>76</v>
      </c>
      <c r="C87">
        <v>2552313710</v>
      </c>
      <c r="D87">
        <v>2456734123.875</v>
      </c>
      <c r="E87">
        <v>3099720.66385489</v>
      </c>
      <c r="F87">
        <v>3471687.1576840798</v>
      </c>
      <c r="G87">
        <v>6571407.8294255696</v>
      </c>
      <c r="H87">
        <v>2594960628</v>
      </c>
      <c r="I87">
        <v>2498068148.75</v>
      </c>
      <c r="J87">
        <v>3203055.7104857499</v>
      </c>
      <c r="K87">
        <v>3587422.4045102601</v>
      </c>
      <c r="L87">
        <v>6790478.0960271303</v>
      </c>
      <c r="M87">
        <v>2649211990</v>
      </c>
      <c r="N87">
        <v>2550649369.125</v>
      </c>
      <c r="O87">
        <v>3334508.7754271599</v>
      </c>
      <c r="P87">
        <v>3734649.8261411102</v>
      </c>
      <c r="Q87">
        <v>7069158.5896794796</v>
      </c>
    </row>
    <row r="88" spans="1:17">
      <c r="A88">
        <v>118</v>
      </c>
      <c r="B88" t="s">
        <v>151</v>
      </c>
      <c r="C88">
        <v>2006125439</v>
      </c>
      <c r="D88">
        <v>1905770001.75</v>
      </c>
      <c r="E88">
        <v>2159080.87655864</v>
      </c>
      <c r="F88">
        <v>2612487.8452019901</v>
      </c>
      <c r="G88">
        <v>4771568.7230947604</v>
      </c>
      <c r="H88">
        <v>2034777634.5</v>
      </c>
      <c r="I88">
        <v>1932904063.75</v>
      </c>
      <c r="J88">
        <v>2226916.03525005</v>
      </c>
      <c r="K88">
        <v>2694568.3871941799</v>
      </c>
      <c r="L88">
        <v>4921484.4203603799</v>
      </c>
      <c r="M88">
        <v>2071316732</v>
      </c>
      <c r="N88">
        <v>1967507139</v>
      </c>
      <c r="O88">
        <v>2313423.72275005</v>
      </c>
      <c r="P88">
        <v>2799242.7011590302</v>
      </c>
      <c r="Q88">
        <v>5112666.4252431896</v>
      </c>
    </row>
    <row r="89" spans="1:17">
      <c r="A89">
        <v>119</v>
      </c>
      <c r="B89" t="s">
        <v>152</v>
      </c>
      <c r="C89">
        <v>397877133.00000399</v>
      </c>
      <c r="D89">
        <v>380807057.125</v>
      </c>
      <c r="E89">
        <v>526609.35486906697</v>
      </c>
      <c r="F89">
        <v>595068.565268456</v>
      </c>
      <c r="G89">
        <v>1121677.9328479699</v>
      </c>
      <c r="H89">
        <v>406192431.00000399</v>
      </c>
      <c r="I89">
        <v>388940060.375</v>
      </c>
      <c r="J89">
        <v>546941.85486906697</v>
      </c>
      <c r="K89">
        <v>618044.301596581</v>
      </c>
      <c r="L89">
        <v>1164986.1642932801</v>
      </c>
      <c r="M89">
        <v>416773275.50000399</v>
      </c>
      <c r="N89">
        <v>399288947.875</v>
      </c>
      <c r="O89">
        <v>572814.07703703595</v>
      </c>
      <c r="P89">
        <v>647279.90364736295</v>
      </c>
      <c r="Q89">
        <v>1220093.9797229699</v>
      </c>
    </row>
    <row r="90" spans="1:17">
      <c r="A90">
        <v>120</v>
      </c>
      <c r="B90" t="s">
        <v>77</v>
      </c>
      <c r="C90">
        <v>1576512938</v>
      </c>
      <c r="D90">
        <v>1505288326</v>
      </c>
      <c r="E90">
        <v>1636193.01621669</v>
      </c>
      <c r="F90">
        <v>1996155.4816652299</v>
      </c>
      <c r="G90">
        <v>3632348.4966861401</v>
      </c>
      <c r="H90">
        <v>1596634369</v>
      </c>
      <c r="I90">
        <v>1524520504.125</v>
      </c>
      <c r="J90">
        <v>1684273.45200771</v>
      </c>
      <c r="K90">
        <v>2054813.61887227</v>
      </c>
      <c r="L90">
        <v>3739087.0650455202</v>
      </c>
      <c r="M90">
        <v>1622301563.75</v>
      </c>
      <c r="N90">
        <v>1549053346.75</v>
      </c>
      <c r="O90">
        <v>1745605.57627528</v>
      </c>
      <c r="P90">
        <v>2129638.8034425802</v>
      </c>
      <c r="Q90">
        <v>3875244.3814517702</v>
      </c>
    </row>
    <row r="91" spans="1:17">
      <c r="A91">
        <v>121</v>
      </c>
      <c r="B91" t="s">
        <v>78</v>
      </c>
      <c r="C91">
        <v>4033677741</v>
      </c>
      <c r="D91">
        <v>3873224492.28125</v>
      </c>
      <c r="E91">
        <v>4437426.5553755602</v>
      </c>
      <c r="F91">
        <v>5280537.6031607296</v>
      </c>
      <c r="G91">
        <v>9717964.1662048995</v>
      </c>
      <c r="H91">
        <v>4090748946.75</v>
      </c>
      <c r="I91">
        <v>3928248894.65625</v>
      </c>
      <c r="J91">
        <v>4574987.5417036898</v>
      </c>
      <c r="K91">
        <v>5444235.1801870996</v>
      </c>
      <c r="L91">
        <v>10019222.737249799</v>
      </c>
      <c r="M91">
        <v>4163489647.75</v>
      </c>
      <c r="N91">
        <v>3998380809.71875</v>
      </c>
      <c r="O91">
        <v>4750317.3410200998</v>
      </c>
      <c r="P91">
        <v>5652877.6250113202</v>
      </c>
      <c r="Q91">
        <v>10403194.964300601</v>
      </c>
    </row>
    <row r="92" spans="1:17">
      <c r="A92">
        <v>131</v>
      </c>
      <c r="B92" t="s">
        <v>79</v>
      </c>
      <c r="C92">
        <v>3814871942</v>
      </c>
      <c r="D92">
        <v>3538247101.375</v>
      </c>
      <c r="E92">
        <v>4529933.3156635603</v>
      </c>
      <c r="F92">
        <v>4529933.3156635603</v>
      </c>
      <c r="G92">
        <v>9059866.6313271299</v>
      </c>
      <c r="H92">
        <v>3880257827.75</v>
      </c>
      <c r="I92">
        <v>3598221199.625</v>
      </c>
      <c r="J92">
        <v>4679868.5458881697</v>
      </c>
      <c r="K92">
        <v>4679868.5458881697</v>
      </c>
      <c r="L92">
        <v>9359737.0917763393</v>
      </c>
      <c r="M92">
        <v>3963161044.5</v>
      </c>
      <c r="N92">
        <v>3674262772.46875</v>
      </c>
      <c r="O92">
        <v>4869972.49242137</v>
      </c>
      <c r="P92">
        <v>4869972.49242137</v>
      </c>
      <c r="Q92">
        <v>9739944.9848427493</v>
      </c>
    </row>
    <row r="93" spans="1:17">
      <c r="A93">
        <v>135</v>
      </c>
      <c r="B93" t="s">
        <v>81</v>
      </c>
      <c r="C93">
        <v>7495871640</v>
      </c>
      <c r="D93">
        <v>6958340740.6875</v>
      </c>
      <c r="E93">
        <v>13793864.622809401</v>
      </c>
      <c r="F93">
        <v>9931582.5226795897</v>
      </c>
      <c r="G93">
        <v>23725447.094301701</v>
      </c>
      <c r="H93">
        <v>7738981356.25</v>
      </c>
      <c r="I93">
        <v>7185803240.59375</v>
      </c>
      <c r="J93">
        <v>14362520.836081499</v>
      </c>
      <c r="K93">
        <v>10341015.0806858</v>
      </c>
      <c r="L93">
        <v>24703535.9841028</v>
      </c>
      <c r="M93">
        <v>8044853796</v>
      </c>
      <c r="N93">
        <v>7471988929.84375</v>
      </c>
      <c r="O93">
        <v>15077985.133154901</v>
      </c>
      <c r="P93">
        <v>10856149.295682199</v>
      </c>
      <c r="Q93">
        <v>25934134.4683557</v>
      </c>
    </row>
    <row r="94" spans="1:17">
      <c r="A94">
        <v>136</v>
      </c>
      <c r="B94" t="s">
        <v>82</v>
      </c>
      <c r="C94">
        <v>2387186408</v>
      </c>
      <c r="D94">
        <v>2256407014.6523399</v>
      </c>
      <c r="E94">
        <v>3418202.6952612801</v>
      </c>
      <c r="F94">
        <v>3623294.8628030499</v>
      </c>
      <c r="G94">
        <v>7041497.5318377297</v>
      </c>
      <c r="H94">
        <v>2444661164.25</v>
      </c>
      <c r="I94">
        <v>2310298810.5898399</v>
      </c>
      <c r="J94">
        <v>3552932.1743872599</v>
      </c>
      <c r="K94">
        <v>3766108.1097512902</v>
      </c>
      <c r="L94">
        <v>7319040.2676775698</v>
      </c>
      <c r="M94">
        <v>2517654343.25</v>
      </c>
      <c r="N94">
        <v>2378741613.6523399</v>
      </c>
      <c r="O94">
        <v>3724039.1986792502</v>
      </c>
      <c r="P94">
        <v>3947481.5484719998</v>
      </c>
      <c r="Q94">
        <v>7671520.7354510101</v>
      </c>
    </row>
    <row r="95" spans="1:17">
      <c r="A95">
        <v>137</v>
      </c>
      <c r="B95" t="s">
        <v>83</v>
      </c>
      <c r="C95">
        <v>2596581470</v>
      </c>
      <c r="D95">
        <v>2417528314.5625</v>
      </c>
      <c r="E95">
        <v>3988658.4870969602</v>
      </c>
      <c r="F95">
        <v>3510019.4579353398</v>
      </c>
      <c r="G95">
        <v>7498677.9917297903</v>
      </c>
      <c r="H95">
        <v>2663897510.75</v>
      </c>
      <c r="I95">
        <v>2480229650.5</v>
      </c>
      <c r="J95">
        <v>4145411.80997294</v>
      </c>
      <c r="K95">
        <v>3647962.39079666</v>
      </c>
      <c r="L95">
        <v>7793374.23269659</v>
      </c>
      <c r="M95">
        <v>2748966330</v>
      </c>
      <c r="N95">
        <v>2559466769.375</v>
      </c>
      <c r="O95">
        <v>4343504.6429807497</v>
      </c>
      <c r="P95">
        <v>3822284.0746345501</v>
      </c>
      <c r="Q95">
        <v>8165788.7307434604</v>
      </c>
    </row>
    <row r="96" spans="1:17">
      <c r="A96">
        <v>138</v>
      </c>
      <c r="B96" t="s">
        <v>84</v>
      </c>
      <c r="C96">
        <v>3360439392</v>
      </c>
      <c r="D96">
        <v>3116558000.2578101</v>
      </c>
      <c r="E96">
        <v>3995073.0159517699</v>
      </c>
      <c r="F96">
        <v>4035023.7413308099</v>
      </c>
      <c r="G96">
        <v>8030096.7330930196</v>
      </c>
      <c r="H96">
        <v>3417365861</v>
      </c>
      <c r="I96">
        <v>3167355570.0703101</v>
      </c>
      <c r="J96">
        <v>4122066.9395357501</v>
      </c>
      <c r="K96">
        <v>4163287.6077858899</v>
      </c>
      <c r="L96">
        <v>8285354.5148312999</v>
      </c>
      <c r="M96">
        <v>3489563200.25</v>
      </c>
      <c r="N96">
        <v>3231779897.8203101</v>
      </c>
      <c r="O96">
        <v>4283127.75301232</v>
      </c>
      <c r="P96">
        <v>4325959.0175759299</v>
      </c>
      <c r="Q96">
        <v>8609086.7787473202</v>
      </c>
    </row>
    <row r="97" spans="1:17">
      <c r="A97">
        <v>139</v>
      </c>
      <c r="B97" t="s">
        <v>153</v>
      </c>
      <c r="C97">
        <v>15295695669</v>
      </c>
      <c r="D97">
        <v>13638270355.3437</v>
      </c>
      <c r="E97">
        <v>31807154.081185602</v>
      </c>
      <c r="F97">
        <v>23219222.5856019</v>
      </c>
      <c r="G97">
        <v>55026376.774805598</v>
      </c>
      <c r="H97">
        <v>15918239688.5</v>
      </c>
      <c r="I97">
        <v>14192079661.5</v>
      </c>
      <c r="J97">
        <v>33191678.4423001</v>
      </c>
      <c r="K97">
        <v>24229925.461853102</v>
      </c>
      <c r="L97">
        <v>57421603.6398568</v>
      </c>
      <c r="M97">
        <v>16701719343</v>
      </c>
      <c r="N97">
        <v>14889055591.609301</v>
      </c>
      <c r="O97">
        <v>34934116.375192001</v>
      </c>
      <c r="P97">
        <v>25501905.081482001</v>
      </c>
      <c r="Q97">
        <v>60436019.414331898</v>
      </c>
    </row>
    <row r="98" spans="1:17">
      <c r="A98">
        <v>141</v>
      </c>
      <c r="B98" t="s">
        <v>85</v>
      </c>
      <c r="C98">
        <v>6837759902</v>
      </c>
      <c r="D98">
        <v>6309287913.8125</v>
      </c>
      <c r="E98">
        <v>9935586.9437052906</v>
      </c>
      <c r="F98">
        <v>8445248.9137507007</v>
      </c>
      <c r="G98">
        <v>18380835.844216</v>
      </c>
      <c r="H98">
        <v>7000566233</v>
      </c>
      <c r="I98">
        <v>6457143543.78125</v>
      </c>
      <c r="J98">
        <v>10305225.9950969</v>
      </c>
      <c r="K98">
        <v>8759442.0988703296</v>
      </c>
      <c r="L98">
        <v>19064668.091042198</v>
      </c>
      <c r="M98">
        <v>7206138338.25</v>
      </c>
      <c r="N98">
        <v>6643837731.625</v>
      </c>
      <c r="O98">
        <v>10771961.515299501</v>
      </c>
      <c r="P98">
        <v>9156167.2789850701</v>
      </c>
      <c r="Q98">
        <v>19928128.703346901</v>
      </c>
    </row>
    <row r="99" spans="1:17">
      <c r="A99">
        <v>151</v>
      </c>
      <c r="B99" t="s">
        <v>86</v>
      </c>
      <c r="C99">
        <v>7977733289</v>
      </c>
      <c r="D99">
        <v>7039441888.8167696</v>
      </c>
      <c r="E99">
        <v>15030439.240891799</v>
      </c>
      <c r="F99">
        <v>11874046.9796564</v>
      </c>
      <c r="G99">
        <v>26904486.2922455</v>
      </c>
      <c r="H99">
        <v>8283263505.5</v>
      </c>
      <c r="I99">
        <v>7306605587.0667696</v>
      </c>
      <c r="J99">
        <v>15698348.505021401</v>
      </c>
      <c r="K99">
        <v>12401695.3273127</v>
      </c>
      <c r="L99">
        <v>28100043.983651701</v>
      </c>
      <c r="M99">
        <v>8668413139.5</v>
      </c>
      <c r="N99">
        <v>7643390623.4730196</v>
      </c>
      <c r="O99">
        <v>16540311.1884015</v>
      </c>
      <c r="P99">
        <v>13066845.8523676</v>
      </c>
      <c r="Q99">
        <v>29607156.847848501</v>
      </c>
    </row>
    <row r="100" spans="1:17">
      <c r="A100">
        <v>152</v>
      </c>
      <c r="B100" t="s">
        <v>87</v>
      </c>
      <c r="C100">
        <v>8341530453</v>
      </c>
      <c r="D100">
        <v>8400240348.625</v>
      </c>
      <c r="E100">
        <v>17796729.191250801</v>
      </c>
      <c r="F100">
        <v>13881448.7454562</v>
      </c>
      <c r="G100">
        <v>31678177.856302202</v>
      </c>
      <c r="H100">
        <v>8646594805.5</v>
      </c>
      <c r="I100">
        <v>8712050327.7656193</v>
      </c>
      <c r="J100">
        <v>18576254.227154698</v>
      </c>
      <c r="K100">
        <v>14489478.316897901</v>
      </c>
      <c r="L100">
        <v>33065732.426767301</v>
      </c>
      <c r="M100">
        <v>9031051329.25</v>
      </c>
      <c r="N100">
        <v>9105007953.2890606</v>
      </c>
      <c r="O100">
        <v>19558648.223202702</v>
      </c>
      <c r="P100">
        <v>15255745.644244701</v>
      </c>
      <c r="Q100">
        <v>34814393.580972597</v>
      </c>
    </row>
    <row r="101" spans="1:17">
      <c r="A101">
        <v>153</v>
      </c>
      <c r="B101" t="s">
        <v>88</v>
      </c>
      <c r="C101">
        <v>2581711081</v>
      </c>
      <c r="D101">
        <v>2417702565.75</v>
      </c>
      <c r="E101">
        <v>3641446.6983986902</v>
      </c>
      <c r="F101">
        <v>4333321.5565398904</v>
      </c>
      <c r="G101">
        <v>7974768.2517769895</v>
      </c>
      <c r="H101">
        <v>2649311935.75</v>
      </c>
      <c r="I101">
        <v>2480667079.375</v>
      </c>
      <c r="J101">
        <v>3798857.96268092</v>
      </c>
      <c r="K101">
        <v>4520640.95802915</v>
      </c>
      <c r="L101">
        <v>8319498.8640816798</v>
      </c>
      <c r="M101">
        <v>2735473271.25</v>
      </c>
      <c r="N101">
        <v>2560919120.9375</v>
      </c>
      <c r="O101">
        <v>3999488.0840188102</v>
      </c>
      <c r="P101">
        <v>4759390.7870086404</v>
      </c>
      <c r="Q101">
        <v>8758878.8316109702</v>
      </c>
    </row>
    <row r="102" spans="1:17">
      <c r="A102">
        <v>154</v>
      </c>
      <c r="B102" t="s">
        <v>155</v>
      </c>
      <c r="C102">
        <v>33174492422</v>
      </c>
      <c r="D102">
        <v>26907827819.4687</v>
      </c>
      <c r="E102">
        <v>60519941.043610297</v>
      </c>
      <c r="F102">
        <v>46600354.500105098</v>
      </c>
      <c r="G102">
        <v>107120295.68411601</v>
      </c>
      <c r="H102">
        <v>34527191147.5</v>
      </c>
      <c r="I102">
        <v>27987560563.5937</v>
      </c>
      <c r="J102">
        <v>63219273.043366097</v>
      </c>
      <c r="K102">
        <v>48678840.3748914</v>
      </c>
      <c r="L102">
        <v>111898113.648045</v>
      </c>
      <c r="M102">
        <v>36231456635</v>
      </c>
      <c r="N102">
        <v>29347916279.1562</v>
      </c>
      <c r="O102">
        <v>66620162.276398398</v>
      </c>
      <c r="P102">
        <v>51297524.894758403</v>
      </c>
      <c r="Q102">
        <v>117917686.656101</v>
      </c>
    </row>
    <row r="103" spans="1:17">
      <c r="A103">
        <v>155</v>
      </c>
      <c r="B103" t="s">
        <v>156</v>
      </c>
      <c r="C103">
        <v>4043129465</v>
      </c>
      <c r="D103">
        <v>3787991225.90625</v>
      </c>
      <c r="E103">
        <v>5583095.0302043902</v>
      </c>
      <c r="F103">
        <v>5303940.2780845901</v>
      </c>
      <c r="G103">
        <v>10887035.317402501</v>
      </c>
      <c r="H103">
        <v>4130426311.25</v>
      </c>
      <c r="I103">
        <v>3869146726.59375</v>
      </c>
      <c r="J103">
        <v>5785983.7615276296</v>
      </c>
      <c r="K103">
        <v>5496684.5671470901</v>
      </c>
      <c r="L103">
        <v>11282668.336689601</v>
      </c>
      <c r="M103">
        <v>4240958279.25</v>
      </c>
      <c r="N103">
        <v>3971902738.90625</v>
      </c>
      <c r="O103">
        <v>6042873.8109661099</v>
      </c>
      <c r="P103">
        <v>5740730.1289146701</v>
      </c>
      <c r="Q103">
        <v>11783603.937519699</v>
      </c>
    </row>
    <row r="104" spans="1:17">
      <c r="A104">
        <v>156</v>
      </c>
      <c r="B104" t="s">
        <v>89</v>
      </c>
      <c r="C104">
        <v>13491016400</v>
      </c>
      <c r="D104">
        <v>12845995342.125</v>
      </c>
      <c r="E104">
        <v>26276894.4154859</v>
      </c>
      <c r="F104">
        <v>22072591.576797701</v>
      </c>
      <c r="G104">
        <v>48349486.492986597</v>
      </c>
      <c r="H104">
        <v>13975894658</v>
      </c>
      <c r="I104">
        <v>13310665242.4375</v>
      </c>
      <c r="J104">
        <v>27438568.940632399</v>
      </c>
      <c r="K104">
        <v>23048397.6667636</v>
      </c>
      <c r="L104">
        <v>50486966.5261897</v>
      </c>
      <c r="M104">
        <v>14587971834.75</v>
      </c>
      <c r="N104">
        <v>13897232440.875</v>
      </c>
      <c r="O104">
        <v>28904987.215046499</v>
      </c>
      <c r="P104">
        <v>24280189.083023299</v>
      </c>
      <c r="Q104">
        <v>53185177.294744402</v>
      </c>
    </row>
    <row r="105" spans="1:17">
      <c r="A105">
        <v>157</v>
      </c>
      <c r="B105" t="s">
        <v>90</v>
      </c>
      <c r="C105">
        <v>712040885</v>
      </c>
      <c r="D105">
        <v>671466171.5</v>
      </c>
      <c r="E105">
        <v>710935.94582308806</v>
      </c>
      <c r="F105">
        <v>846013.77733358694</v>
      </c>
      <c r="G105">
        <v>1556949.72239214</v>
      </c>
      <c r="H105">
        <v>720214997</v>
      </c>
      <c r="I105">
        <v>679305487.25</v>
      </c>
      <c r="J105">
        <v>730534.22902621306</v>
      </c>
      <c r="K105">
        <v>869335.73534139898</v>
      </c>
      <c r="L105">
        <v>1599869.9782515101</v>
      </c>
      <c r="M105">
        <v>730633399.5</v>
      </c>
      <c r="N105">
        <v>689297168.25</v>
      </c>
      <c r="O105">
        <v>755513.43215121306</v>
      </c>
      <c r="P105">
        <v>899060.98582968104</v>
      </c>
      <c r="Q105">
        <v>1654574.41770464</v>
      </c>
    </row>
    <row r="106" spans="1:17">
      <c r="A106">
        <v>158</v>
      </c>
      <c r="B106" t="s">
        <v>157</v>
      </c>
      <c r="C106">
        <v>107243202344</v>
      </c>
      <c r="D106">
        <v>6776232350.875</v>
      </c>
      <c r="E106">
        <v>11600699.5236893</v>
      </c>
      <c r="F106">
        <v>10208615.594986301</v>
      </c>
      <c r="G106">
        <v>21809314.9532631</v>
      </c>
      <c r="H106">
        <v>112254628892.75</v>
      </c>
      <c r="I106">
        <v>6962160995.125</v>
      </c>
      <c r="J106">
        <v>12065521.075202901</v>
      </c>
      <c r="K106">
        <v>10617658.5119785</v>
      </c>
      <c r="L106">
        <v>22683179.6959389</v>
      </c>
      <c r="M106">
        <v>118587682392.25</v>
      </c>
      <c r="N106">
        <v>7197123304.25</v>
      </c>
      <c r="O106">
        <v>12652926.8518143</v>
      </c>
      <c r="P106">
        <v>11134575.6714024</v>
      </c>
      <c r="Q106">
        <v>23787502.545060001</v>
      </c>
    </row>
    <row r="107" spans="1:17">
      <c r="A107">
        <v>159</v>
      </c>
      <c r="B107" t="s">
        <v>91</v>
      </c>
      <c r="C107">
        <v>3313140895</v>
      </c>
      <c r="D107">
        <v>3133803497.4375</v>
      </c>
      <c r="E107">
        <v>5581776.84438245</v>
      </c>
      <c r="F107">
        <v>4856145.8571568504</v>
      </c>
      <c r="G107">
        <v>10437922.773368699</v>
      </c>
      <c r="H107">
        <v>3411170342.25</v>
      </c>
      <c r="I107">
        <v>3227297517.8125</v>
      </c>
      <c r="J107">
        <v>5815511.84267346</v>
      </c>
      <c r="K107">
        <v>5059495.31540881</v>
      </c>
      <c r="L107">
        <v>10875007.193290601</v>
      </c>
      <c r="M107">
        <v>3535018297.5</v>
      </c>
      <c r="N107">
        <v>3345415532.0625</v>
      </c>
      <c r="O107">
        <v>6110806.9166480703</v>
      </c>
      <c r="P107">
        <v>5316402.0353795104</v>
      </c>
      <c r="Q107">
        <v>11427208.911552301</v>
      </c>
    </row>
    <row r="108" spans="1:17">
      <c r="A108">
        <v>160</v>
      </c>
      <c r="B108" t="s">
        <v>92</v>
      </c>
      <c r="C108">
        <v>8773919401</v>
      </c>
      <c r="D108">
        <v>8298461276.7031202</v>
      </c>
      <c r="E108">
        <v>18275008.361038301</v>
      </c>
      <c r="F108">
        <v>15533757.0805027</v>
      </c>
      <c r="G108">
        <v>33808765.410713203</v>
      </c>
      <c r="H108">
        <v>9134722372</v>
      </c>
      <c r="I108">
        <v>8641100904.3281193</v>
      </c>
      <c r="J108">
        <v>19131607.6172029</v>
      </c>
      <c r="K108">
        <v>16261866.4436619</v>
      </c>
      <c r="L108">
        <v>35393474.085884102</v>
      </c>
      <c r="M108">
        <v>9590300799.75</v>
      </c>
      <c r="N108">
        <v>9073744764.4218693</v>
      </c>
      <c r="O108">
        <v>20213217.178604301</v>
      </c>
      <c r="P108">
        <v>17181234.661435299</v>
      </c>
      <c r="Q108">
        <v>37394451.946479797</v>
      </c>
    </row>
    <row r="109" spans="1:17">
      <c r="A109">
        <v>161</v>
      </c>
      <c r="B109" t="s">
        <v>93</v>
      </c>
      <c r="C109">
        <v>17779932073</v>
      </c>
      <c r="D109">
        <v>16660041174.125</v>
      </c>
      <c r="E109">
        <v>35683941.755957</v>
      </c>
      <c r="F109">
        <v>30331350.508909099</v>
      </c>
      <c r="G109">
        <v>66015292.290451497</v>
      </c>
      <c r="H109">
        <v>18477503044.75</v>
      </c>
      <c r="I109">
        <v>17315509517.4062</v>
      </c>
      <c r="J109">
        <v>37322612.329687402</v>
      </c>
      <c r="K109">
        <v>31724220.576322399</v>
      </c>
      <c r="L109">
        <v>69046832.834823996</v>
      </c>
      <c r="M109">
        <v>19358311098.5</v>
      </c>
      <c r="N109">
        <v>18143155683.890598</v>
      </c>
      <c r="O109">
        <v>39391727.546545297</v>
      </c>
      <c r="P109">
        <v>33482968.482999701</v>
      </c>
      <c r="Q109">
        <v>72874696.111557394</v>
      </c>
    </row>
    <row r="110" spans="1:17">
      <c r="A110">
        <v>172</v>
      </c>
      <c r="B110" t="s">
        <v>94</v>
      </c>
      <c r="C110">
        <v>1324791275</v>
      </c>
      <c r="D110">
        <v>1263189322.5</v>
      </c>
      <c r="E110">
        <v>1417886.2621107099</v>
      </c>
      <c r="F110">
        <v>1517138.2962609499</v>
      </c>
      <c r="G110">
        <v>2935024.5535960202</v>
      </c>
      <c r="H110">
        <v>1342262932</v>
      </c>
      <c r="I110">
        <v>1279228985.375</v>
      </c>
      <c r="J110">
        <v>1457985.4222669599</v>
      </c>
      <c r="K110">
        <v>1560044.4029504</v>
      </c>
      <c r="L110">
        <v>3018029.8241038299</v>
      </c>
      <c r="M110">
        <v>1364458124.5</v>
      </c>
      <c r="N110">
        <v>1299605039.75</v>
      </c>
      <c r="O110">
        <v>1508925.55019664</v>
      </c>
      <c r="P110">
        <v>1614550.32946407</v>
      </c>
      <c r="Q110">
        <v>3123475.8690256998</v>
      </c>
    </row>
    <row r="111" spans="1:17">
      <c r="A111">
        <v>173</v>
      </c>
      <c r="B111" t="s">
        <v>95</v>
      </c>
      <c r="C111">
        <v>692113354</v>
      </c>
      <c r="D111">
        <v>665728376.875</v>
      </c>
      <c r="E111">
        <v>687688.83610362501</v>
      </c>
      <c r="F111">
        <v>797719.051557987</v>
      </c>
      <c r="G111">
        <v>1485407.88919475</v>
      </c>
      <c r="H111">
        <v>699063080.5</v>
      </c>
      <c r="I111">
        <v>672585832.625</v>
      </c>
      <c r="J111">
        <v>704832.478193469</v>
      </c>
      <c r="K111">
        <v>817605.67558142496</v>
      </c>
      <c r="L111">
        <v>1522438.1509135</v>
      </c>
      <c r="M111">
        <v>707913608.25</v>
      </c>
      <c r="N111">
        <v>681318852.875</v>
      </c>
      <c r="O111">
        <v>726665.02995128103</v>
      </c>
      <c r="P111">
        <v>842931.43730017496</v>
      </c>
      <c r="Q111">
        <v>1569596.4682963099</v>
      </c>
    </row>
    <row r="112" spans="1:17">
      <c r="A112">
        <v>176</v>
      </c>
      <c r="B112" t="s">
        <v>96</v>
      </c>
      <c r="C112">
        <v>1241850917</v>
      </c>
      <c r="D112">
        <v>1192096321.625</v>
      </c>
      <c r="E112">
        <v>1469104.17244285</v>
      </c>
      <c r="F112">
        <v>1586632.5115060499</v>
      </c>
      <c r="G112">
        <v>3055736.6740870401</v>
      </c>
      <c r="H112">
        <v>1261453305.75</v>
      </c>
      <c r="I112">
        <v>1211160639.3125</v>
      </c>
      <c r="J112">
        <v>1516764.9648622801</v>
      </c>
      <c r="K112">
        <v>1638106.1701974501</v>
      </c>
      <c r="L112">
        <v>3154871.1445460301</v>
      </c>
      <c r="M112">
        <v>1286362152</v>
      </c>
      <c r="N112">
        <v>1235385743.375</v>
      </c>
      <c r="O112">
        <v>1577327.71364158</v>
      </c>
      <c r="P112">
        <v>1703513.9322824101</v>
      </c>
      <c r="Q112">
        <v>3280841.65431165</v>
      </c>
    </row>
    <row r="113" spans="1:17">
      <c r="A113">
        <v>177</v>
      </c>
      <c r="B113" t="s">
        <v>158</v>
      </c>
      <c r="C113">
        <v>3045453155</v>
      </c>
      <c r="D113">
        <v>2831545169.625</v>
      </c>
      <c r="E113">
        <v>3677361.4134347299</v>
      </c>
      <c r="F113">
        <v>4045097.5367715601</v>
      </c>
      <c r="G113">
        <v>7722458.9522602204</v>
      </c>
      <c r="H113">
        <v>3105369813.5</v>
      </c>
      <c r="I113">
        <v>2884026134.125</v>
      </c>
      <c r="J113">
        <v>3808563.8122384399</v>
      </c>
      <c r="K113">
        <v>4189420.1869180501</v>
      </c>
      <c r="L113">
        <v>7997984.0191547498</v>
      </c>
      <c r="M113">
        <v>3181548115.5</v>
      </c>
      <c r="N113">
        <v>2950750666.125</v>
      </c>
      <c r="O113">
        <v>3975375.1628243802</v>
      </c>
      <c r="P113">
        <v>4372912.6932656998</v>
      </c>
      <c r="Q113">
        <v>8348287.8497211598</v>
      </c>
    </row>
    <row r="114" spans="1:17">
      <c r="A114">
        <v>178</v>
      </c>
      <c r="B114" t="s">
        <v>97</v>
      </c>
      <c r="C114">
        <v>1234412602</v>
      </c>
      <c r="D114">
        <v>1179535916</v>
      </c>
      <c r="E114">
        <v>1461505.11116427</v>
      </c>
      <c r="F114">
        <v>1651500.77463367</v>
      </c>
      <c r="G114">
        <v>3113005.87541425</v>
      </c>
      <c r="H114">
        <v>1254101787.25</v>
      </c>
      <c r="I114">
        <v>1198174320.125</v>
      </c>
      <c r="J114">
        <v>1508101.11470431</v>
      </c>
      <c r="K114">
        <v>1704154.26047352</v>
      </c>
      <c r="L114">
        <v>3212255.36906659</v>
      </c>
      <c r="M114">
        <v>1279155398.5</v>
      </c>
      <c r="N114">
        <v>1221890858.125</v>
      </c>
      <c r="O114">
        <v>1567392.45894259</v>
      </c>
      <c r="P114">
        <v>1771153.48337391</v>
      </c>
      <c r="Q114">
        <v>3338545.9462150298</v>
      </c>
    </row>
    <row r="115" spans="1:17">
      <c r="A115">
        <v>180</v>
      </c>
      <c r="B115" t="s">
        <v>98</v>
      </c>
      <c r="C115">
        <v>983051531</v>
      </c>
      <c r="D115">
        <v>920211241</v>
      </c>
      <c r="E115">
        <v>1240221.9104511701</v>
      </c>
      <c r="F115">
        <v>1314635.22132754</v>
      </c>
      <c r="G115">
        <v>2554857.1432132702</v>
      </c>
      <c r="H115">
        <v>1002214477.25</v>
      </c>
      <c r="I115">
        <v>937975431.25</v>
      </c>
      <c r="J115">
        <v>1284632.39970898</v>
      </c>
      <c r="K115">
        <v>1361710.34632754</v>
      </c>
      <c r="L115">
        <v>2646342.7408695202</v>
      </c>
      <c r="M115">
        <v>1026551498.5</v>
      </c>
      <c r="N115">
        <v>960536024.25</v>
      </c>
      <c r="O115">
        <v>1341033.86699414</v>
      </c>
      <c r="P115">
        <v>1421495.9005267599</v>
      </c>
      <c r="Q115">
        <v>2762529.7584476401</v>
      </c>
    </row>
    <row r="116" spans="1:17">
      <c r="A116">
        <v>181</v>
      </c>
      <c r="B116" t="s">
        <v>99</v>
      </c>
      <c r="C116">
        <v>358532675</v>
      </c>
      <c r="D116">
        <v>345416583.75</v>
      </c>
      <c r="E116">
        <v>340593.14852788998</v>
      </c>
      <c r="F116">
        <v>442771.09009751602</v>
      </c>
      <c r="G116">
        <v>783364.23683226097</v>
      </c>
      <c r="H116">
        <v>361903951.75</v>
      </c>
      <c r="I116">
        <v>348624326.25</v>
      </c>
      <c r="J116">
        <v>348612.50741460902</v>
      </c>
      <c r="K116">
        <v>453196.26343736</v>
      </c>
      <c r="L116">
        <v>801808.76612913597</v>
      </c>
      <c r="M116">
        <v>366213892.75</v>
      </c>
      <c r="N116">
        <v>352725200.5</v>
      </c>
      <c r="O116">
        <v>358864.69100835902</v>
      </c>
      <c r="P116">
        <v>466524.09839829803</v>
      </c>
      <c r="Q116">
        <v>825388.78956663597</v>
      </c>
    </row>
    <row r="117" spans="1:17">
      <c r="A117">
        <v>182</v>
      </c>
      <c r="B117" t="s">
        <v>100</v>
      </c>
      <c r="C117">
        <v>200345535</v>
      </c>
      <c r="D117">
        <v>191501000</v>
      </c>
      <c r="E117">
        <v>181406.290560722</v>
      </c>
      <c r="F117">
        <v>230385.987385988</v>
      </c>
      <c r="G117">
        <v>411792.27605915</v>
      </c>
      <c r="H117">
        <v>201838481</v>
      </c>
      <c r="I117">
        <v>192886214.5</v>
      </c>
      <c r="J117">
        <v>184869.32620525299</v>
      </c>
      <c r="K117">
        <v>234784.04305005001</v>
      </c>
      <c r="L117">
        <v>419653.367856025</v>
      </c>
      <c r="M117">
        <v>203745531</v>
      </c>
      <c r="N117">
        <v>194655650.5</v>
      </c>
      <c r="O117">
        <v>189292.91604900299</v>
      </c>
      <c r="P117">
        <v>240402.003010988</v>
      </c>
      <c r="Q117">
        <v>429694.91668415</v>
      </c>
    </row>
    <row r="118" spans="1:17">
      <c r="A118">
        <v>191</v>
      </c>
      <c r="B118" t="s">
        <v>159</v>
      </c>
      <c r="C118">
        <v>5339727787</v>
      </c>
      <c r="D118">
        <v>4972334307.75</v>
      </c>
      <c r="E118">
        <v>6509939.1187863303</v>
      </c>
      <c r="F118">
        <v>6444839.7002375796</v>
      </c>
      <c r="G118">
        <v>12954778.8366249</v>
      </c>
      <c r="H118">
        <v>5436725717</v>
      </c>
      <c r="I118">
        <v>5061602293.75</v>
      </c>
      <c r="J118">
        <v>6733109.0772824297</v>
      </c>
      <c r="K118">
        <v>6665777.9941828903</v>
      </c>
      <c r="L118">
        <v>13398887.075882699</v>
      </c>
      <c r="M118">
        <v>5559676211.25</v>
      </c>
      <c r="N118">
        <v>5174754630.375</v>
      </c>
      <c r="O118">
        <v>7015989.8997921897</v>
      </c>
      <c r="P118">
        <v>6945830.00053054</v>
      </c>
      <c r="Q118">
        <v>13961819.928421799</v>
      </c>
    </row>
    <row r="119" spans="1:17">
      <c r="A119">
        <v>192</v>
      </c>
      <c r="B119" t="s">
        <v>101</v>
      </c>
      <c r="C119">
        <v>2923777935</v>
      </c>
      <c r="D119">
        <v>2766237211.7939401</v>
      </c>
      <c r="E119">
        <v>4128526.6092516701</v>
      </c>
      <c r="F119">
        <v>4045956.0857447302</v>
      </c>
      <c r="G119">
        <v>8174482.71806168</v>
      </c>
      <c r="H119">
        <v>2988977729.75</v>
      </c>
      <c r="I119">
        <v>2827395110.7939401</v>
      </c>
      <c r="J119">
        <v>4281421.3734118296</v>
      </c>
      <c r="K119">
        <v>4195792.9436548902</v>
      </c>
      <c r="L119">
        <v>8477214.30155777</v>
      </c>
      <c r="M119">
        <v>3071599457.75</v>
      </c>
      <c r="N119">
        <v>2904894936.6689401</v>
      </c>
      <c r="O119">
        <v>4475170.9359118296</v>
      </c>
      <c r="P119">
        <v>4385667.5264185602</v>
      </c>
      <c r="Q119">
        <v>8860838.4548780899</v>
      </c>
    </row>
    <row r="120" spans="1:17">
      <c r="A120">
        <v>193</v>
      </c>
      <c r="B120" t="s">
        <v>160</v>
      </c>
      <c r="C120">
        <v>2356272089</v>
      </c>
      <c r="D120">
        <v>2201112573.0625</v>
      </c>
      <c r="E120">
        <v>3098566.1872164099</v>
      </c>
      <c r="F120">
        <v>3191523.1728076399</v>
      </c>
      <c r="G120">
        <v>6290089.3445830001</v>
      </c>
      <c r="H120">
        <v>2404134412.5</v>
      </c>
      <c r="I120">
        <v>2245754111.1875</v>
      </c>
      <c r="J120">
        <v>3210170.0375582101</v>
      </c>
      <c r="K120">
        <v>3306475.1393603799</v>
      </c>
      <c r="L120">
        <v>6516645.1707548797</v>
      </c>
      <c r="M120">
        <v>2464869556</v>
      </c>
      <c r="N120">
        <v>2302402216.5625</v>
      </c>
      <c r="O120">
        <v>3351790.2765718801</v>
      </c>
      <c r="P120">
        <v>3452343.9872607701</v>
      </c>
      <c r="Q120">
        <v>6804134.2776884697</v>
      </c>
    </row>
    <row r="121" spans="1:17">
      <c r="A121">
        <v>194</v>
      </c>
      <c r="B121" t="s">
        <v>102</v>
      </c>
      <c r="C121">
        <v>1559785000</v>
      </c>
      <c r="D121">
        <v>1466999374.3085899</v>
      </c>
      <c r="E121">
        <v>2164251.1957860198</v>
      </c>
      <c r="F121">
        <v>2034396.1173835299</v>
      </c>
      <c r="G121">
        <v>4198647.2786627803</v>
      </c>
      <c r="H121">
        <v>1594528938</v>
      </c>
      <c r="I121">
        <v>1499284220.5585899</v>
      </c>
      <c r="J121">
        <v>2244963.32566883</v>
      </c>
      <c r="K121">
        <v>2110265.5172858699</v>
      </c>
      <c r="L121">
        <v>4355228.86167059</v>
      </c>
      <c r="M121">
        <v>1638508271.25</v>
      </c>
      <c r="N121">
        <v>1540150807.0585899</v>
      </c>
      <c r="O121">
        <v>2347129.7700047698</v>
      </c>
      <c r="P121">
        <v>2206301.9757819702</v>
      </c>
      <c r="Q121">
        <v>4553431.7347174697</v>
      </c>
    </row>
    <row r="122" spans="1:17">
      <c r="A122">
        <v>195</v>
      </c>
      <c r="B122" t="s">
        <v>103</v>
      </c>
      <c r="C122">
        <v>5718546031</v>
      </c>
      <c r="D122">
        <v>5361112049.0468702</v>
      </c>
      <c r="E122">
        <v>9512069.7918504402</v>
      </c>
      <c r="F122">
        <v>8275500.6969234496</v>
      </c>
      <c r="G122">
        <v>17787570.528789099</v>
      </c>
      <c r="H122">
        <v>5880296925.25</v>
      </c>
      <c r="I122">
        <v>5513564235.1718702</v>
      </c>
      <c r="J122">
        <v>9893200.2652391195</v>
      </c>
      <c r="K122">
        <v>8607084.1841060705</v>
      </c>
      <c r="L122">
        <v>18500284.3791309</v>
      </c>
      <c r="M122">
        <v>6084649066</v>
      </c>
      <c r="N122">
        <v>5706168617.2968702</v>
      </c>
      <c r="O122">
        <v>10374711.237895301</v>
      </c>
      <c r="P122">
        <v>9025998.8163082208</v>
      </c>
      <c r="Q122">
        <v>19400709.9189259</v>
      </c>
    </row>
    <row r="123" spans="1:17">
      <c r="A123">
        <v>196</v>
      </c>
      <c r="B123" t="s">
        <v>161</v>
      </c>
      <c r="C123">
        <v>861514012</v>
      </c>
      <c r="D123">
        <v>806269172</v>
      </c>
      <c r="E123">
        <v>922634.74395549297</v>
      </c>
      <c r="F123">
        <v>1024124.56264743</v>
      </c>
      <c r="G123">
        <v>1946759.3051295199</v>
      </c>
      <c r="H123">
        <v>871384587.75</v>
      </c>
      <c r="I123">
        <v>815189623.3125</v>
      </c>
      <c r="J123">
        <v>944935.88079631305</v>
      </c>
      <c r="K123">
        <v>1048878.82827243</v>
      </c>
      <c r="L123">
        <v>1993814.7067408499</v>
      </c>
      <c r="M123">
        <v>883937541.5</v>
      </c>
      <c r="N123">
        <v>826534248.125</v>
      </c>
      <c r="O123">
        <v>973297.43060099997</v>
      </c>
      <c r="P123">
        <v>1080360.1491952799</v>
      </c>
      <c r="Q123">
        <v>2053657.5795435901</v>
      </c>
    </row>
    <row r="124" spans="1:17">
      <c r="A124">
        <v>197</v>
      </c>
      <c r="B124" t="s">
        <v>104</v>
      </c>
      <c r="C124">
        <v>1118525493</v>
      </c>
      <c r="D124">
        <v>1052160096</v>
      </c>
      <c r="E124">
        <v>1310515.03191561</v>
      </c>
      <c r="F124">
        <v>1297409.8783279799</v>
      </c>
      <c r="G124">
        <v>2607924.9089550199</v>
      </c>
      <c r="H124">
        <v>1135029416.5</v>
      </c>
      <c r="I124">
        <v>1067594496</v>
      </c>
      <c r="J124">
        <v>1349101.0221499801</v>
      </c>
      <c r="K124">
        <v>1335610.0091873601</v>
      </c>
      <c r="L124">
        <v>2684711.0202831398</v>
      </c>
      <c r="M124">
        <v>1155949088.75</v>
      </c>
      <c r="N124">
        <v>1087158486</v>
      </c>
      <c r="O124">
        <v>1398011.00994295</v>
      </c>
      <c r="P124">
        <v>1384030.8988357999</v>
      </c>
      <c r="Q124">
        <v>2782041.9128612699</v>
      </c>
    </row>
    <row r="125" spans="1:17">
      <c r="A125">
        <v>198</v>
      </c>
      <c r="B125" t="s">
        <v>105</v>
      </c>
      <c r="C125">
        <v>7425141826</v>
      </c>
      <c r="D125">
        <v>7038721715.21875</v>
      </c>
      <c r="E125">
        <v>8608444.0490374696</v>
      </c>
      <c r="F125">
        <v>9211035.1279112604</v>
      </c>
      <c r="G125">
        <v>17819479.205283701</v>
      </c>
      <c r="H125">
        <v>7538811433</v>
      </c>
      <c r="I125">
        <v>7146453055.34375</v>
      </c>
      <c r="J125">
        <v>8877772.3898577802</v>
      </c>
      <c r="K125">
        <v>9499216.4736143798</v>
      </c>
      <c r="L125">
        <v>18376988.868125498</v>
      </c>
      <c r="M125">
        <v>7683212084.25</v>
      </c>
      <c r="N125">
        <v>7283310004.09375</v>
      </c>
      <c r="O125">
        <v>9219914.7828021199</v>
      </c>
      <c r="P125">
        <v>9865308.8110167291</v>
      </c>
      <c r="Q125">
        <v>19085223.603477102</v>
      </c>
    </row>
    <row r="126" spans="1:17">
      <c r="A126">
        <v>199</v>
      </c>
      <c r="B126" t="s">
        <v>106</v>
      </c>
      <c r="C126">
        <v>3667929872</v>
      </c>
      <c r="D126">
        <v>3506930556.5</v>
      </c>
      <c r="E126">
        <v>4467054.2952747997</v>
      </c>
      <c r="F126">
        <v>4601065.9182029897</v>
      </c>
      <c r="G126">
        <v>9068120.2127783801</v>
      </c>
      <c r="H126">
        <v>3728261512.25</v>
      </c>
      <c r="I126">
        <v>3565347492.0625</v>
      </c>
      <c r="J126">
        <v>4613096.64793594</v>
      </c>
      <c r="K126">
        <v>4751489.5302635403</v>
      </c>
      <c r="L126">
        <v>9364586.2196143195</v>
      </c>
      <c r="M126">
        <v>3804819633.25</v>
      </c>
      <c r="N126">
        <v>3639475976.9375</v>
      </c>
      <c r="O126">
        <v>4798417.8910999997</v>
      </c>
      <c r="P126">
        <v>4942370.4428611901</v>
      </c>
      <c r="Q126">
        <v>9740788.3446143195</v>
      </c>
    </row>
    <row r="127" spans="1:17">
      <c r="A127">
        <v>200</v>
      </c>
      <c r="B127" t="s">
        <v>162</v>
      </c>
      <c r="C127">
        <v>1760123172</v>
      </c>
      <c r="D127">
        <v>1677234563.75</v>
      </c>
      <c r="E127">
        <v>2327813.9382647998</v>
      </c>
      <c r="F127">
        <v>2281257.64425785</v>
      </c>
      <c r="G127">
        <v>4609071.5554716503</v>
      </c>
      <c r="H127">
        <v>1795572297</v>
      </c>
      <c r="I127">
        <v>1711430377.125</v>
      </c>
      <c r="J127">
        <v>2413303.4275226099</v>
      </c>
      <c r="K127">
        <v>2365037.3746045302</v>
      </c>
      <c r="L127">
        <v>4778340.8123075897</v>
      </c>
      <c r="M127">
        <v>1840493730</v>
      </c>
      <c r="N127">
        <v>1754763582.375</v>
      </c>
      <c r="O127">
        <v>2521636.4529132401</v>
      </c>
      <c r="P127">
        <v>2471203.72812015</v>
      </c>
      <c r="Q127">
        <v>4992840.11992478</v>
      </c>
    </row>
    <row r="128" spans="1:17">
      <c r="A128">
        <v>211</v>
      </c>
      <c r="B128" t="s">
        <v>107</v>
      </c>
      <c r="C128">
        <v>129809583</v>
      </c>
      <c r="D128">
        <v>125066583</v>
      </c>
      <c r="E128">
        <v>107573.12967228801</v>
      </c>
      <c r="F128">
        <v>122633.36752873599</v>
      </c>
      <c r="G128">
        <v>230206.49649405401</v>
      </c>
      <c r="H128">
        <v>130169606.5</v>
      </c>
      <c r="I128">
        <v>125426606.5</v>
      </c>
      <c r="J128">
        <v>108473.18631291301</v>
      </c>
      <c r="K128">
        <v>123659.432958424</v>
      </c>
      <c r="L128">
        <v>232132.61758780401</v>
      </c>
      <c r="M128">
        <v>130627846.5</v>
      </c>
      <c r="N128">
        <v>125884846.5</v>
      </c>
      <c r="O128">
        <v>109618.788851976</v>
      </c>
      <c r="P128">
        <v>124965.419286549</v>
      </c>
      <c r="Q128">
        <v>234584.20743155401</v>
      </c>
    </row>
    <row r="129" spans="1:17">
      <c r="A129">
        <v>213</v>
      </c>
      <c r="B129" t="s">
        <v>163</v>
      </c>
      <c r="C129">
        <v>835891000</v>
      </c>
      <c r="D129">
        <v>803469257</v>
      </c>
      <c r="E129">
        <v>1203447.8351508901</v>
      </c>
      <c r="F129">
        <v>1071068.5775030199</v>
      </c>
      <c r="G129">
        <v>2274516.42045885</v>
      </c>
      <c r="H129">
        <v>852977103.5</v>
      </c>
      <c r="I129">
        <v>820262882.75</v>
      </c>
      <c r="J129">
        <v>1245431.88935011</v>
      </c>
      <c r="K129">
        <v>1108434.38902646</v>
      </c>
      <c r="L129">
        <v>2353866.2593260398</v>
      </c>
      <c r="M129">
        <v>874575163</v>
      </c>
      <c r="N129">
        <v>841491223</v>
      </c>
      <c r="O129">
        <v>1298502.7428657401</v>
      </c>
      <c r="P129">
        <v>1155667.4432256799</v>
      </c>
      <c r="Q129">
        <v>2454170.1929197898</v>
      </c>
    </row>
    <row r="130" spans="1:17">
      <c r="A130">
        <v>214</v>
      </c>
      <c r="B130" t="s">
        <v>164</v>
      </c>
      <c r="C130">
        <v>199223150</v>
      </c>
      <c r="D130">
        <v>195314525</v>
      </c>
      <c r="E130">
        <v>164716.162620663</v>
      </c>
      <c r="F130">
        <v>196012.23441678201</v>
      </c>
      <c r="G130">
        <v>360728.39670181199</v>
      </c>
      <c r="H130">
        <v>199223150</v>
      </c>
      <c r="I130">
        <v>195314525</v>
      </c>
      <c r="J130">
        <v>164716.162620663</v>
      </c>
      <c r="K130">
        <v>196012.23441678201</v>
      </c>
      <c r="L130">
        <v>360728.39670181199</v>
      </c>
      <c r="M130">
        <v>199223150</v>
      </c>
      <c r="N130">
        <v>195314525</v>
      </c>
      <c r="O130">
        <v>164716.162620663</v>
      </c>
      <c r="P130">
        <v>196012.23441678201</v>
      </c>
      <c r="Q130">
        <v>360728.39670181199</v>
      </c>
    </row>
    <row r="131" spans="1:17">
      <c r="A131">
        <v>215</v>
      </c>
      <c r="B131" t="s">
        <v>165</v>
      </c>
      <c r="C131">
        <v>350329000</v>
      </c>
      <c r="D131">
        <v>339641000</v>
      </c>
      <c r="E131">
        <v>569928.33674046397</v>
      </c>
      <c r="F131">
        <v>649718.31170225097</v>
      </c>
      <c r="G131">
        <v>1219646.6766338299</v>
      </c>
      <c r="H131">
        <v>360850410</v>
      </c>
      <c r="I131">
        <v>349916142.75</v>
      </c>
      <c r="J131">
        <v>595616.17218968202</v>
      </c>
      <c r="K131">
        <v>679002.44256162597</v>
      </c>
      <c r="L131">
        <v>1274618.5809307101</v>
      </c>
      <c r="M131">
        <v>374242128</v>
      </c>
      <c r="N131">
        <v>362994423.25</v>
      </c>
      <c r="O131">
        <v>628311.89631077601</v>
      </c>
      <c r="P131">
        <v>716275.54851865699</v>
      </c>
      <c r="Q131">
        <v>1344587.44518852</v>
      </c>
    </row>
    <row r="132" spans="1:17">
      <c r="A132">
        <v>216</v>
      </c>
      <c r="B132" t="s">
        <v>108</v>
      </c>
      <c r="C132">
        <v>470974645</v>
      </c>
      <c r="D132">
        <v>459196049</v>
      </c>
      <c r="E132">
        <v>587587.59190440096</v>
      </c>
      <c r="F132">
        <v>511201.198437154</v>
      </c>
      <c r="G132">
        <v>1098788.7885686699</v>
      </c>
      <c r="H132">
        <v>478413333.75</v>
      </c>
      <c r="I132">
        <v>466429035.5</v>
      </c>
      <c r="J132">
        <v>605670.06260752596</v>
      </c>
      <c r="K132">
        <v>526932.95380824804</v>
      </c>
      <c r="L132">
        <v>1132603.02196711</v>
      </c>
      <c r="M132">
        <v>487811186.75</v>
      </c>
      <c r="N132">
        <v>475567009.75</v>
      </c>
      <c r="O132">
        <v>628514.99034190096</v>
      </c>
      <c r="P132">
        <v>546808.04316371598</v>
      </c>
      <c r="Q132">
        <v>1175323.0385686699</v>
      </c>
    </row>
    <row r="133" spans="1:17">
      <c r="A133">
        <v>218</v>
      </c>
      <c r="B133" t="s">
        <v>110</v>
      </c>
      <c r="C133">
        <v>215719332</v>
      </c>
      <c r="D133">
        <v>209919758</v>
      </c>
      <c r="E133">
        <v>244962.560569405</v>
      </c>
      <c r="F133">
        <v>291505.447568178</v>
      </c>
      <c r="G133">
        <v>536468.01014161098</v>
      </c>
      <c r="H133">
        <v>218644711</v>
      </c>
      <c r="I133">
        <v>212736946.5</v>
      </c>
      <c r="J133">
        <v>252005.529319405</v>
      </c>
      <c r="K133">
        <v>299886.579892396</v>
      </c>
      <c r="L133">
        <v>551892.11658692302</v>
      </c>
      <c r="M133">
        <v>222373286</v>
      </c>
      <c r="N133">
        <v>216327624.5</v>
      </c>
      <c r="O133">
        <v>260982.22512018599</v>
      </c>
      <c r="P133">
        <v>310568.84698223998</v>
      </c>
      <c r="Q133">
        <v>571551.07166504802</v>
      </c>
    </row>
    <row r="134" spans="1:17">
      <c r="A134">
        <v>219</v>
      </c>
      <c r="B134" t="s">
        <v>111</v>
      </c>
      <c r="C134">
        <v>815746134</v>
      </c>
      <c r="D134">
        <v>773687838.5</v>
      </c>
      <c r="E134">
        <v>879959.15716925205</v>
      </c>
      <c r="F134">
        <v>1038351.8080725</v>
      </c>
      <c r="G134">
        <v>1918310.96216785</v>
      </c>
      <c r="H134">
        <v>826785844.5</v>
      </c>
      <c r="I134">
        <v>783740621.25</v>
      </c>
      <c r="J134">
        <v>905091.10980597103</v>
      </c>
      <c r="K134">
        <v>1068007.51168578</v>
      </c>
      <c r="L134">
        <v>1973098.6272069199</v>
      </c>
      <c r="M134">
        <v>840852748.25</v>
      </c>
      <c r="N134">
        <v>796549971</v>
      </c>
      <c r="O134">
        <v>937114.48431769002</v>
      </c>
      <c r="P134">
        <v>1105795.09225219</v>
      </c>
      <c r="Q134">
        <v>2042909.5852147299</v>
      </c>
    </row>
    <row r="135" spans="1:17">
      <c r="A135">
        <v>220</v>
      </c>
      <c r="B135" t="s">
        <v>112</v>
      </c>
      <c r="C135">
        <v>188093422</v>
      </c>
      <c r="D135">
        <v>178607422</v>
      </c>
      <c r="E135">
        <v>160061.10186856901</v>
      </c>
      <c r="F135">
        <v>182469.655444145</v>
      </c>
      <c r="G135">
        <v>342530.75630366802</v>
      </c>
      <c r="H135">
        <v>189156565.25</v>
      </c>
      <c r="I135">
        <v>179535261</v>
      </c>
      <c r="J135">
        <v>162380.700501382</v>
      </c>
      <c r="K135">
        <v>185113.99724102</v>
      </c>
      <c r="L135">
        <v>347494.696733355</v>
      </c>
      <c r="M135">
        <v>190509740.5</v>
      </c>
      <c r="N135">
        <v>180716220.25</v>
      </c>
      <c r="O135">
        <v>165333.09649747601</v>
      </c>
      <c r="P135">
        <v>188479.728686332</v>
      </c>
      <c r="Q135">
        <v>353812.82466304302</v>
      </c>
    </row>
    <row r="136" spans="1:17">
      <c r="A136">
        <v>221</v>
      </c>
      <c r="B136" t="s">
        <v>113</v>
      </c>
      <c r="C136">
        <v>1153368151</v>
      </c>
      <c r="D136">
        <v>1092496381.40625</v>
      </c>
      <c r="E136">
        <v>1596538.9727256</v>
      </c>
      <c r="F136">
        <v>1564608.1885365201</v>
      </c>
      <c r="G136">
        <v>3161147.1592878099</v>
      </c>
      <c r="H136">
        <v>1179066896.25</v>
      </c>
      <c r="I136">
        <v>1116581370.90625</v>
      </c>
      <c r="J136">
        <v>1656751.4402548899</v>
      </c>
      <c r="K136">
        <v>1623616.4050892501</v>
      </c>
      <c r="L136">
        <v>3280367.8489850699</v>
      </c>
      <c r="M136">
        <v>1211632568.5</v>
      </c>
      <c r="N136">
        <v>1147102075.53125</v>
      </c>
      <c r="O136">
        <v>1733053.2077109499</v>
      </c>
      <c r="P136">
        <v>1698392.1377552701</v>
      </c>
      <c r="Q136">
        <v>3431445.3428815599</v>
      </c>
    </row>
    <row r="137" spans="1:17">
      <c r="A137">
        <v>223</v>
      </c>
      <c r="B137" t="s">
        <v>114</v>
      </c>
      <c r="C137">
        <v>1763046554</v>
      </c>
      <c r="D137">
        <v>1473620576</v>
      </c>
      <c r="E137">
        <v>2026833.36357653</v>
      </c>
      <c r="F137">
        <v>2168711.7001353502</v>
      </c>
      <c r="G137">
        <v>4195545.0527116004</v>
      </c>
      <c r="H137">
        <v>1806934348</v>
      </c>
      <c r="I137">
        <v>1503832432.5</v>
      </c>
      <c r="J137">
        <v>2102363.0142112901</v>
      </c>
      <c r="K137">
        <v>2249528.4223033101</v>
      </c>
      <c r="L137">
        <v>4351891.4296647301</v>
      </c>
      <c r="M137">
        <v>1862687343.75</v>
      </c>
      <c r="N137">
        <v>1542212174.875</v>
      </c>
      <c r="O137">
        <v>2198312.3442894202</v>
      </c>
      <c r="P137">
        <v>2352194.2262583901</v>
      </c>
      <c r="Q137">
        <v>4550506.5351334801</v>
      </c>
    </row>
    <row r="138" spans="1:17">
      <c r="A138">
        <v>224</v>
      </c>
      <c r="B138" t="s">
        <v>115</v>
      </c>
      <c r="C138">
        <v>520342000</v>
      </c>
      <c r="D138">
        <v>502022880.3125</v>
      </c>
      <c r="E138">
        <v>455604.10475249501</v>
      </c>
      <c r="F138">
        <v>533056.80238762498</v>
      </c>
      <c r="G138">
        <v>988660.90339958598</v>
      </c>
      <c r="H138">
        <v>523726715.25</v>
      </c>
      <c r="I138">
        <v>505238176.0625</v>
      </c>
      <c r="J138">
        <v>463642.34693999501</v>
      </c>
      <c r="K138">
        <v>542461.54457512498</v>
      </c>
      <c r="L138">
        <v>1006103.89265739</v>
      </c>
      <c r="M138">
        <v>528038363.25</v>
      </c>
      <c r="N138">
        <v>509334007.0625</v>
      </c>
      <c r="O138">
        <v>473881.91822905798</v>
      </c>
      <c r="P138">
        <v>554441.84437981201</v>
      </c>
      <c r="Q138">
        <v>1028323.76668083</v>
      </c>
    </row>
    <row r="139" spans="1:17">
      <c r="A139">
        <v>225</v>
      </c>
      <c r="B139" t="s">
        <v>116</v>
      </c>
      <c r="C139">
        <v>578080000</v>
      </c>
      <c r="D139">
        <v>551537375</v>
      </c>
      <c r="E139">
        <v>551511.32142066897</v>
      </c>
      <c r="F139">
        <v>584602.00109875202</v>
      </c>
      <c r="G139">
        <v>1136113.3204190701</v>
      </c>
      <c r="H139">
        <v>583297799.5</v>
      </c>
      <c r="I139">
        <v>556337632.75</v>
      </c>
      <c r="J139">
        <v>563511.96546363796</v>
      </c>
      <c r="K139">
        <v>597322.68518078304</v>
      </c>
      <c r="L139">
        <v>1160834.6461026601</v>
      </c>
      <c r="M139">
        <v>589924428.25</v>
      </c>
      <c r="N139">
        <v>562433981.625</v>
      </c>
      <c r="O139">
        <v>578752.83924293495</v>
      </c>
      <c r="P139">
        <v>613478.01257336105</v>
      </c>
      <c r="Q139">
        <v>1192230.8545987599</v>
      </c>
    </row>
    <row r="140" spans="1:17">
      <c r="A140">
        <v>226</v>
      </c>
      <c r="B140" t="s">
        <v>117</v>
      </c>
      <c r="C140">
        <v>142750276</v>
      </c>
      <c r="D140">
        <v>138180243</v>
      </c>
      <c r="E140">
        <v>133378.307844489</v>
      </c>
      <c r="F140">
        <v>166722.884241819</v>
      </c>
      <c r="G140">
        <v>300101.19212257798</v>
      </c>
      <c r="H140">
        <v>143981756</v>
      </c>
      <c r="I140">
        <v>139377294.5</v>
      </c>
      <c r="J140">
        <v>136370.93577417699</v>
      </c>
      <c r="K140">
        <v>170463.67037463101</v>
      </c>
      <c r="L140">
        <v>306834.605208516</v>
      </c>
      <c r="M140">
        <v>145553948.5</v>
      </c>
      <c r="N140">
        <v>140905534.5</v>
      </c>
      <c r="O140">
        <v>140191.53538355199</v>
      </c>
      <c r="P140">
        <v>175239.41842150601</v>
      </c>
      <c r="Q140">
        <v>315430.950911641</v>
      </c>
    </row>
    <row r="141" spans="1:17">
      <c r="A141">
        <v>227</v>
      </c>
      <c r="B141" t="s">
        <v>118</v>
      </c>
      <c r="C141">
        <v>2327650973</v>
      </c>
      <c r="D141">
        <v>2213041935.25</v>
      </c>
      <c r="E141">
        <v>3014782.0237983</v>
      </c>
      <c r="F141">
        <v>3044929.8290136401</v>
      </c>
      <c r="G141">
        <v>6059711.8262627097</v>
      </c>
      <c r="H141">
        <v>2368529068.25</v>
      </c>
      <c r="I141">
        <v>2251892991.25</v>
      </c>
      <c r="J141">
        <v>3111909.6485541598</v>
      </c>
      <c r="K141">
        <v>3143028.7374609099</v>
      </c>
      <c r="L141">
        <v>6254938.38143849</v>
      </c>
      <c r="M141">
        <v>2420372968.5</v>
      </c>
      <c r="N141">
        <v>2301166058.75</v>
      </c>
      <c r="O141">
        <v>3235092.3543647001</v>
      </c>
      <c r="P141">
        <v>3267443.2865331699</v>
      </c>
      <c r="Q141">
        <v>6502535.62997365</v>
      </c>
    </row>
    <row r="142" spans="1:17">
      <c r="A142">
        <v>228</v>
      </c>
      <c r="B142" t="s">
        <v>119</v>
      </c>
      <c r="C142">
        <v>760368162</v>
      </c>
      <c r="D142">
        <v>732446786</v>
      </c>
      <c r="E142">
        <v>790710.61642801703</v>
      </c>
      <c r="F142">
        <v>972574.06626024796</v>
      </c>
      <c r="G142">
        <v>1763284.6821186501</v>
      </c>
      <c r="H142">
        <v>769505520.25</v>
      </c>
      <c r="I142">
        <v>741405286</v>
      </c>
      <c r="J142">
        <v>813106.86838114203</v>
      </c>
      <c r="K142">
        <v>1000121.45297899</v>
      </c>
      <c r="L142">
        <v>1813228.3188374001</v>
      </c>
      <c r="M142">
        <v>781164479.75</v>
      </c>
      <c r="N142">
        <v>752836028.25</v>
      </c>
      <c r="O142">
        <v>841683.70480692305</v>
      </c>
      <c r="P142">
        <v>1035270.95151415</v>
      </c>
      <c r="Q142">
        <v>1876954.65965771</v>
      </c>
    </row>
    <row r="143" spans="1:17">
      <c r="A143">
        <v>230</v>
      </c>
      <c r="B143" t="s">
        <v>120</v>
      </c>
      <c r="C143">
        <v>19346481621</v>
      </c>
      <c r="D143">
        <v>18415643246.3437</v>
      </c>
      <c r="E143">
        <v>22578431.7315198</v>
      </c>
      <c r="F143">
        <v>27545686.715543199</v>
      </c>
      <c r="G143">
        <v>50124118.4627143</v>
      </c>
      <c r="H143">
        <v>19694143832.25</v>
      </c>
      <c r="I143">
        <v>18746482849.9062</v>
      </c>
      <c r="J143">
        <v>23405530.761182901</v>
      </c>
      <c r="K143">
        <v>28554747.523648601</v>
      </c>
      <c r="L143">
        <v>51960278.267890103</v>
      </c>
      <c r="M143">
        <v>20137626795.5</v>
      </c>
      <c r="N143">
        <v>19168506663.9687</v>
      </c>
      <c r="O143">
        <v>24460590.3396741</v>
      </c>
      <c r="P143">
        <v>29841920.191861499</v>
      </c>
      <c r="Q143">
        <v>54302510.585761197</v>
      </c>
    </row>
    <row r="144" spans="1:17">
      <c r="A144">
        <v>231</v>
      </c>
      <c r="B144" t="s">
        <v>121</v>
      </c>
      <c r="C144">
        <v>855316634</v>
      </c>
      <c r="D144">
        <v>826052157</v>
      </c>
      <c r="E144">
        <v>805236.03733127099</v>
      </c>
      <c r="F144">
        <v>950178.52208984597</v>
      </c>
      <c r="G144">
        <v>1755414.56187784</v>
      </c>
      <c r="H144">
        <v>863863073.25</v>
      </c>
      <c r="I144">
        <v>834150943.5</v>
      </c>
      <c r="J144">
        <v>825483.00290744298</v>
      </c>
      <c r="K144">
        <v>974069.94396484597</v>
      </c>
      <c r="L144">
        <v>1799552.95250284</v>
      </c>
      <c r="M144">
        <v>874753028.25</v>
      </c>
      <c r="N144">
        <v>844470497.75</v>
      </c>
      <c r="O144">
        <v>851281.88913791196</v>
      </c>
      <c r="P144">
        <v>1004512.62414062</v>
      </c>
      <c r="Q144">
        <v>1855794.5198856499</v>
      </c>
    </row>
    <row r="145" spans="1:17">
      <c r="A145">
        <v>241</v>
      </c>
      <c r="B145" t="s">
        <v>122</v>
      </c>
      <c r="C145">
        <v>601233248</v>
      </c>
      <c r="D145">
        <v>571252757.8125</v>
      </c>
      <c r="E145">
        <v>901785.02752226498</v>
      </c>
      <c r="F145">
        <v>784552.977646827</v>
      </c>
      <c r="G145">
        <v>1686338.0005836999</v>
      </c>
      <c r="H145">
        <v>614693210.25</v>
      </c>
      <c r="I145">
        <v>583913908.5625</v>
      </c>
      <c r="J145">
        <v>933437.91546171904</v>
      </c>
      <c r="K145">
        <v>812090.98619174899</v>
      </c>
      <c r="L145">
        <v>1745528.8868141701</v>
      </c>
      <c r="M145">
        <v>631698198.25</v>
      </c>
      <c r="N145">
        <v>599909692.0625</v>
      </c>
      <c r="O145">
        <v>973427.37639921904</v>
      </c>
      <c r="P145">
        <v>846881.819443702</v>
      </c>
      <c r="Q145">
        <v>1820309.1875954201</v>
      </c>
    </row>
    <row r="146" spans="1:17">
      <c r="A146">
        <v>242</v>
      </c>
      <c r="B146" t="s">
        <v>123</v>
      </c>
      <c r="C146">
        <v>1643736900</v>
      </c>
      <c r="D146">
        <v>1541342425.75</v>
      </c>
      <c r="E146">
        <v>1847287.6582299999</v>
      </c>
      <c r="F146">
        <v>2032016.4273399699</v>
      </c>
      <c r="G146">
        <v>3879304.0856312499</v>
      </c>
      <c r="H146">
        <v>1668606244</v>
      </c>
      <c r="I146">
        <v>1563479463.5</v>
      </c>
      <c r="J146">
        <v>1902630.25100344</v>
      </c>
      <c r="K146">
        <v>2092893.2774376201</v>
      </c>
      <c r="L146">
        <v>3995523.5368031198</v>
      </c>
      <c r="M146">
        <v>1700225239</v>
      </c>
      <c r="N146">
        <v>1591624593.5</v>
      </c>
      <c r="O146">
        <v>1972993.07912844</v>
      </c>
      <c r="P146">
        <v>2170292.3838829398</v>
      </c>
      <c r="Q146">
        <v>4143285.4728382798</v>
      </c>
    </row>
    <row r="147" spans="1:17">
      <c r="A147">
        <v>243</v>
      </c>
      <c r="B147" t="s">
        <v>124</v>
      </c>
      <c r="C147">
        <v>2860175356</v>
      </c>
      <c r="D147">
        <v>2648680964.0625</v>
      </c>
      <c r="E147">
        <v>2845408.72004807</v>
      </c>
      <c r="F147">
        <v>3499852.7269962998</v>
      </c>
      <c r="G147">
        <v>6345261.4600713504</v>
      </c>
      <c r="H147">
        <v>2899604157</v>
      </c>
      <c r="I147">
        <v>2684546983.0625</v>
      </c>
      <c r="J147">
        <v>2935073.76979172</v>
      </c>
      <c r="K147">
        <v>3610140.7511662198</v>
      </c>
      <c r="L147">
        <v>6545214.53569391</v>
      </c>
      <c r="M147">
        <v>2949913968.5</v>
      </c>
      <c r="N147">
        <v>2730310797.5</v>
      </c>
      <c r="O147">
        <v>3049483.29713547</v>
      </c>
      <c r="P147">
        <v>3750864.4594944702</v>
      </c>
      <c r="Q147">
        <v>6800347.7616155399</v>
      </c>
    </row>
    <row r="148" spans="1:17">
      <c r="A148">
        <v>244</v>
      </c>
      <c r="B148" t="s">
        <v>125</v>
      </c>
      <c r="C148">
        <v>1288548880</v>
      </c>
      <c r="D148">
        <v>1217457376</v>
      </c>
      <c r="E148">
        <v>1742118.8180215899</v>
      </c>
      <c r="F148">
        <v>1933751.89403349</v>
      </c>
      <c r="G148">
        <v>3675870.7014216101</v>
      </c>
      <c r="H148">
        <v>1314955769.75</v>
      </c>
      <c r="I148">
        <v>1242809014.25</v>
      </c>
      <c r="J148">
        <v>1805497.92300206</v>
      </c>
      <c r="K148">
        <v>2004102.7021389599</v>
      </c>
      <c r="L148">
        <v>3809600.6311091101</v>
      </c>
      <c r="M148">
        <v>1348538858.5</v>
      </c>
      <c r="N148">
        <v>1275050079</v>
      </c>
      <c r="O148">
        <v>1886100.5899942501</v>
      </c>
      <c r="P148">
        <v>2093571.64549833</v>
      </c>
      <c r="Q148">
        <v>3979672.2277887999</v>
      </c>
    </row>
    <row r="149" spans="1:17">
      <c r="A149">
        <v>245</v>
      </c>
      <c r="B149" t="s">
        <v>126</v>
      </c>
      <c r="C149">
        <v>1544079404</v>
      </c>
      <c r="D149">
        <v>1411391627.96875</v>
      </c>
      <c r="E149">
        <v>2013007.42503213</v>
      </c>
      <c r="F149">
        <v>2254568.3092425698</v>
      </c>
      <c r="G149">
        <v>4267575.7251598798</v>
      </c>
      <c r="H149">
        <v>1580480943</v>
      </c>
      <c r="I149">
        <v>1443739208.34375</v>
      </c>
      <c r="J149">
        <v>2093876.36326455</v>
      </c>
      <c r="K149">
        <v>2345141.51505312</v>
      </c>
      <c r="L149">
        <v>4439017.8784801904</v>
      </c>
      <c r="M149">
        <v>1626787535</v>
      </c>
      <c r="N149">
        <v>1484888746.09375</v>
      </c>
      <c r="O149">
        <v>2196750.2292313501</v>
      </c>
      <c r="P149">
        <v>2460360.2506488198</v>
      </c>
      <c r="Q149">
        <v>4657110.4707653504</v>
      </c>
    </row>
    <row r="150" spans="1:17">
      <c r="A150">
        <v>246</v>
      </c>
      <c r="B150" t="s">
        <v>127</v>
      </c>
      <c r="C150">
        <v>887903864</v>
      </c>
      <c r="D150">
        <v>838321197.1875</v>
      </c>
      <c r="E150">
        <v>1228883.9725146201</v>
      </c>
      <c r="F150">
        <v>1265750.49041885</v>
      </c>
      <c r="G150">
        <v>2494634.4618976102</v>
      </c>
      <c r="H150">
        <v>906327558.5</v>
      </c>
      <c r="I150">
        <v>855642368.4375</v>
      </c>
      <c r="J150">
        <v>1272186.9029345501</v>
      </c>
      <c r="K150">
        <v>1310352.5070204099</v>
      </c>
      <c r="L150">
        <v>2582539.3974444801</v>
      </c>
      <c r="M150">
        <v>929706394.75</v>
      </c>
      <c r="N150">
        <v>877622159.4375</v>
      </c>
      <c r="O150">
        <v>1327136.3982958701</v>
      </c>
      <c r="P150">
        <v>1366950.49578994</v>
      </c>
      <c r="Q150">
        <v>2694086.8715655799</v>
      </c>
    </row>
    <row r="151" spans="1:17">
      <c r="A151">
        <v>247</v>
      </c>
      <c r="B151" t="s">
        <v>128</v>
      </c>
      <c r="C151">
        <v>1919676711</v>
      </c>
      <c r="D151">
        <v>1779141275</v>
      </c>
      <c r="E151">
        <v>1943267.9432542899</v>
      </c>
      <c r="F151">
        <v>2157027.4156043399</v>
      </c>
      <c r="G151">
        <v>4100295.3602376399</v>
      </c>
      <c r="H151">
        <v>1944506282.25</v>
      </c>
      <c r="I151">
        <v>1802751121.625</v>
      </c>
      <c r="J151">
        <v>2002292.53846914</v>
      </c>
      <c r="K151">
        <v>2222544.7161414502</v>
      </c>
      <c r="L151">
        <v>4224837.25574545</v>
      </c>
      <c r="M151">
        <v>1976083402.75</v>
      </c>
      <c r="N151">
        <v>1832777046.75</v>
      </c>
      <c r="O151">
        <v>2077357.3814867199</v>
      </c>
      <c r="P151">
        <v>2305866.6875769999</v>
      </c>
      <c r="Q151">
        <v>4383224.0584798297</v>
      </c>
    </row>
    <row r="152" spans="1:17">
      <c r="A152">
        <v>248</v>
      </c>
      <c r="B152" t="s">
        <v>129</v>
      </c>
      <c r="C152">
        <v>4575414040</v>
      </c>
      <c r="D152">
        <v>4285737718.3906202</v>
      </c>
      <c r="E152">
        <v>8496730.7050148007</v>
      </c>
      <c r="F152">
        <v>6797384.6133757001</v>
      </c>
      <c r="G152">
        <v>15294115.3413815</v>
      </c>
      <c r="H152">
        <v>4730698997</v>
      </c>
      <c r="I152">
        <v>4430964630.8906202</v>
      </c>
      <c r="J152">
        <v>8859798.0265480001</v>
      </c>
      <c r="K152">
        <v>7087838.4114714004</v>
      </c>
      <c r="L152">
        <v>15947636.4409908</v>
      </c>
      <c r="M152">
        <v>4926504261.75</v>
      </c>
      <c r="N152">
        <v>4614087320.2656202</v>
      </c>
      <c r="O152">
        <v>9317604.8222023007</v>
      </c>
      <c r="P152">
        <v>7454083.8216276504</v>
      </c>
      <c r="Q152">
        <v>16771688.595775999</v>
      </c>
    </row>
    <row r="153" spans="1:17">
      <c r="A153">
        <v>249</v>
      </c>
      <c r="B153" t="s">
        <v>130</v>
      </c>
      <c r="C153">
        <v>1405773518</v>
      </c>
      <c r="D153">
        <v>1292019566</v>
      </c>
      <c r="E153">
        <v>2021600.0338830601</v>
      </c>
      <c r="F153">
        <v>2021600.0338830601</v>
      </c>
      <c r="G153">
        <v>4043200.06776613</v>
      </c>
      <c r="H153">
        <v>1442663058.5</v>
      </c>
      <c r="I153">
        <v>1325639184</v>
      </c>
      <c r="J153">
        <v>2105649.06708619</v>
      </c>
      <c r="K153">
        <v>2105649.06708619</v>
      </c>
      <c r="L153">
        <v>4211298.13417238</v>
      </c>
      <c r="M153">
        <v>1489435550</v>
      </c>
      <c r="N153">
        <v>1368265723.75</v>
      </c>
      <c r="O153">
        <v>2212215.4440393099</v>
      </c>
      <c r="P153">
        <v>2212215.4440393099</v>
      </c>
      <c r="Q153">
        <v>4424430.88807863</v>
      </c>
    </row>
    <row r="154" spans="1:17">
      <c r="A154">
        <v>250</v>
      </c>
      <c r="B154" t="s">
        <v>131</v>
      </c>
      <c r="C154">
        <v>1971645322</v>
      </c>
      <c r="D154">
        <v>1852782973</v>
      </c>
      <c r="E154">
        <v>2336348.8309009201</v>
      </c>
      <c r="F154">
        <v>2756891.6244553002</v>
      </c>
      <c r="G154">
        <v>5093240.45604097</v>
      </c>
      <c r="H154">
        <v>2007698635</v>
      </c>
      <c r="I154">
        <v>1887435484.8125</v>
      </c>
      <c r="J154">
        <v>2422980.1061694701</v>
      </c>
      <c r="K154">
        <v>2859116.53119358</v>
      </c>
      <c r="L154">
        <v>5282096.6332870703</v>
      </c>
      <c r="M154">
        <v>2053638114.25</v>
      </c>
      <c r="N154">
        <v>1931590049.1875</v>
      </c>
      <c r="O154">
        <v>2533366.5074145901</v>
      </c>
      <c r="P154">
        <v>2989372.4815109698</v>
      </c>
      <c r="Q154">
        <v>5522739.0082870703</v>
      </c>
    </row>
    <row r="155" spans="1:17">
      <c r="A155">
        <v>251</v>
      </c>
      <c r="B155" t="s">
        <v>132</v>
      </c>
      <c r="C155">
        <v>1081998794</v>
      </c>
      <c r="D155">
        <v>1047793788</v>
      </c>
      <c r="E155">
        <v>1433873.20482625</v>
      </c>
      <c r="F155">
        <v>1476889.4116710599</v>
      </c>
      <c r="G155">
        <v>2910762.5948613398</v>
      </c>
      <c r="H155">
        <v>1103095258.25</v>
      </c>
      <c r="I155">
        <v>1068280441.25</v>
      </c>
      <c r="J155">
        <v>1485089.83519734</v>
      </c>
      <c r="K155">
        <v>1529642.5312999701</v>
      </c>
      <c r="L155">
        <v>3014732.3556035301</v>
      </c>
      <c r="M155">
        <v>1129865722.75</v>
      </c>
      <c r="N155">
        <v>1094277078.5</v>
      </c>
      <c r="O155">
        <v>1550081.4128340599</v>
      </c>
      <c r="P155">
        <v>1596583.8530773099</v>
      </c>
      <c r="Q155">
        <v>3146665.2804082101</v>
      </c>
    </row>
    <row r="156" spans="1:17">
      <c r="A156">
        <v>261</v>
      </c>
      <c r="B156" t="s">
        <v>166</v>
      </c>
      <c r="C156">
        <v>105350954307</v>
      </c>
      <c r="D156">
        <v>93819660249.586395</v>
      </c>
      <c r="E156">
        <v>146082607.77621099</v>
      </c>
      <c r="F156">
        <v>173838303.084681</v>
      </c>
      <c r="G156">
        <v>319920910.83896101</v>
      </c>
      <c r="H156">
        <v>108437947789.75</v>
      </c>
      <c r="I156">
        <v>96486861256.528305</v>
      </c>
      <c r="J156">
        <v>152750610.04814401</v>
      </c>
      <c r="K156">
        <v>181773225.793823</v>
      </c>
      <c r="L156">
        <v>334523835.54971802</v>
      </c>
      <c r="M156">
        <v>112372508078.75</v>
      </c>
      <c r="N156">
        <v>99886370554.119598</v>
      </c>
      <c r="O156">
        <v>161249382.959079</v>
      </c>
      <c r="P156">
        <v>191886765.89274201</v>
      </c>
      <c r="Q156">
        <v>353136149.01090997</v>
      </c>
    </row>
    <row r="157" spans="1:17">
      <c r="A157">
        <v>292</v>
      </c>
      <c r="B157" t="s">
        <v>171</v>
      </c>
      <c r="C157">
        <v>707085265</v>
      </c>
      <c r="D157">
        <v>680491065.25</v>
      </c>
      <c r="E157">
        <v>779625.58950692404</v>
      </c>
      <c r="F157">
        <v>966735.72729164304</v>
      </c>
      <c r="G157">
        <v>1746361.3083929999</v>
      </c>
      <c r="H157">
        <v>716309545</v>
      </c>
      <c r="I157">
        <v>689554940.25</v>
      </c>
      <c r="J157">
        <v>802285.27896004904</v>
      </c>
      <c r="K157">
        <v>994833.74096351804</v>
      </c>
      <c r="L157">
        <v>1797119.01444768</v>
      </c>
      <c r="M157">
        <v>728082654.25</v>
      </c>
      <c r="N157">
        <v>701123322</v>
      </c>
      <c r="O157">
        <v>831206.23159676697</v>
      </c>
      <c r="P157">
        <v>1030695.72729164</v>
      </c>
      <c r="Q157">
        <v>1861901.9499945601</v>
      </c>
    </row>
    <row r="158" spans="1:17">
      <c r="A158">
        <v>293</v>
      </c>
      <c r="B158" t="s">
        <v>154</v>
      </c>
      <c r="C158">
        <v>6350941532</v>
      </c>
      <c r="D158">
        <v>5956188692.1093702</v>
      </c>
      <c r="E158">
        <v>7842548.3065557703</v>
      </c>
      <c r="F158">
        <v>8156250.2339540198</v>
      </c>
      <c r="G158">
        <v>15998798.565833</v>
      </c>
      <c r="H158">
        <v>6464018150</v>
      </c>
      <c r="I158">
        <v>6062813621.2343702</v>
      </c>
      <c r="J158">
        <v>8109110.6183233503</v>
      </c>
      <c r="K158">
        <v>8433475.0484071504</v>
      </c>
      <c r="L158">
        <v>16542585.6651983</v>
      </c>
      <c r="M158">
        <v>6607546848.5</v>
      </c>
      <c r="N158">
        <v>6198153177.1093702</v>
      </c>
      <c r="O158">
        <v>8447459.5117559694</v>
      </c>
      <c r="P158">
        <v>8785357.8925233595</v>
      </c>
      <c r="Q158">
        <v>17232817.435706101</v>
      </c>
    </row>
    <row r="159" spans="1:17">
      <c r="A159">
        <v>294</v>
      </c>
      <c r="B159" t="s">
        <v>109</v>
      </c>
      <c r="C159">
        <v>1054751487</v>
      </c>
      <c r="D159">
        <v>1003580342</v>
      </c>
      <c r="E159">
        <v>1186469.2479061701</v>
      </c>
      <c r="F159">
        <v>1388169.0244511601</v>
      </c>
      <c r="G159">
        <v>2574638.2799723698</v>
      </c>
      <c r="H159">
        <v>1069819478</v>
      </c>
      <c r="I159">
        <v>1017839345.875</v>
      </c>
      <c r="J159">
        <v>1222116.7501034399</v>
      </c>
      <c r="K159">
        <v>1429876.59891405</v>
      </c>
      <c r="L159">
        <v>2651993.3483317401</v>
      </c>
      <c r="M159">
        <v>1089013972.5</v>
      </c>
      <c r="N159">
        <v>1036003301.25</v>
      </c>
      <c r="O159">
        <v>1267526.6375546099</v>
      </c>
      <c r="P159">
        <v>1483006.1711796799</v>
      </c>
      <c r="Q159">
        <v>2750532.7955973698</v>
      </c>
    </row>
    <row r="160" spans="1:17">
      <c r="A160">
        <v>295</v>
      </c>
      <c r="B160" t="s">
        <v>80</v>
      </c>
      <c r="C160">
        <v>6456415661</v>
      </c>
      <c r="D160">
        <v>5992598991.8125</v>
      </c>
      <c r="E160">
        <v>8692477.7275949605</v>
      </c>
      <c r="F160">
        <v>7562455.6555600502</v>
      </c>
      <c r="G160">
        <v>16254933.3938</v>
      </c>
      <c r="H160">
        <v>6586107756.75</v>
      </c>
      <c r="I160">
        <v>6112939827.2226496</v>
      </c>
      <c r="J160">
        <v>8993329.8832384199</v>
      </c>
      <c r="K160">
        <v>7824196.9773974698</v>
      </c>
      <c r="L160">
        <v>16817526.824160799</v>
      </c>
      <c r="M160">
        <v>6749957502.5</v>
      </c>
      <c r="N160">
        <v>6264975418.2006798</v>
      </c>
      <c r="O160">
        <v>9373418.8048635591</v>
      </c>
      <c r="P160">
        <v>8154874.3792605698</v>
      </c>
      <c r="Q160">
        <v>17528293.187688101</v>
      </c>
    </row>
    <row r="161" spans="1:17">
      <c r="A161">
        <v>296</v>
      </c>
      <c r="B161" t="s">
        <v>133</v>
      </c>
      <c r="C161">
        <v>3321043615.0002499</v>
      </c>
      <c r="D161">
        <v>3153652870.84375</v>
      </c>
      <c r="E161">
        <v>3860500.30021893</v>
      </c>
      <c r="F161">
        <v>4246550.3335668398</v>
      </c>
      <c r="G161">
        <v>8107050.6611510497</v>
      </c>
      <c r="H161">
        <v>3374648110.2502499</v>
      </c>
      <c r="I161">
        <v>3203713982.40625</v>
      </c>
      <c r="J161">
        <v>3985653.0895255702</v>
      </c>
      <c r="K161">
        <v>4384218.3933813004</v>
      </c>
      <c r="L161">
        <v>8369871.4909850396</v>
      </c>
      <c r="M161">
        <v>3442801129.0002499</v>
      </c>
      <c r="N161">
        <v>3267361921.65625</v>
      </c>
      <c r="O161">
        <v>4144772.9705070099</v>
      </c>
      <c r="P161">
        <v>4559250.2700902801</v>
      </c>
      <c r="Q161">
        <v>8704023.2461119909</v>
      </c>
    </row>
    <row r="162" spans="1:17">
      <c r="A162">
        <v>297</v>
      </c>
      <c r="B162" t="s">
        <v>134</v>
      </c>
      <c r="C162">
        <v>886320642</v>
      </c>
      <c r="D162">
        <v>856009342.9375</v>
      </c>
      <c r="E162">
        <v>901478.99411294202</v>
      </c>
      <c r="F162">
        <v>1081774.7886383</v>
      </c>
      <c r="G162">
        <v>1983253.7772208699</v>
      </c>
      <c r="H162">
        <v>896496530.75</v>
      </c>
      <c r="I162">
        <v>865969340.9375</v>
      </c>
      <c r="J162">
        <v>926378.98825356702</v>
      </c>
      <c r="K162">
        <v>1111654.7852203301</v>
      </c>
      <c r="L162">
        <v>2038033.7713615</v>
      </c>
      <c r="M162">
        <v>909469891.75</v>
      </c>
      <c r="N162">
        <v>878667460.9375</v>
      </c>
      <c r="O162">
        <v>958124.28317544202</v>
      </c>
      <c r="P162">
        <v>1149749.1343414299</v>
      </c>
      <c r="Q162">
        <v>2107873.4129630602</v>
      </c>
    </row>
    <row r="163" spans="1:17">
      <c r="A163">
        <v>298</v>
      </c>
      <c r="B163" t="s">
        <v>135</v>
      </c>
      <c r="C163">
        <v>1675841000</v>
      </c>
      <c r="D163">
        <v>1589273671.85937</v>
      </c>
      <c r="E163">
        <v>1812190.7251071699</v>
      </c>
      <c r="F163">
        <v>1630971.65117022</v>
      </c>
      <c r="G163">
        <v>3443162.3763152901</v>
      </c>
      <c r="H163">
        <v>1695486046.25</v>
      </c>
      <c r="I163">
        <v>1607189974.35937</v>
      </c>
      <c r="J163">
        <v>1856981.47840307</v>
      </c>
      <c r="K163">
        <v>1671283.3334212</v>
      </c>
      <c r="L163">
        <v>3528264.8123504501</v>
      </c>
      <c r="M163">
        <v>1720325619.25</v>
      </c>
      <c r="N163">
        <v>1629843689.23437</v>
      </c>
      <c r="O163">
        <v>1913615.7750339301</v>
      </c>
      <c r="P163">
        <v>1722254.1975569399</v>
      </c>
      <c r="Q163">
        <v>3635869.9671355998</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D374-D8B9-C940-9761-BB1A6FF3E135}">
  <dimension ref="A1:Q163"/>
  <sheetViews>
    <sheetView workbookViewId="0"/>
  </sheetViews>
  <sheetFormatPr baseColWidth="10" defaultRowHeight="16"/>
  <cols>
    <col min="1" max="1" width="5.6640625" bestFit="1" customWidth="1"/>
    <col min="2" max="2" width="19.33203125" bestFit="1" customWidth="1"/>
    <col min="3" max="3" width="16.6640625" bestFit="1" customWidth="1"/>
    <col min="4" max="4" width="18.5" bestFit="1" customWidth="1"/>
    <col min="5" max="5" width="24.83203125" bestFit="1" customWidth="1"/>
    <col min="6" max="6" width="27.1640625" bestFit="1" customWidth="1"/>
    <col min="7" max="7" width="25.6640625" bestFit="1" customWidth="1"/>
    <col min="8" max="8" width="17.33203125" bestFit="1" customWidth="1"/>
    <col min="9" max="9" width="19.1640625" bestFit="1" customWidth="1"/>
    <col min="10" max="10" width="25.5" bestFit="1" customWidth="1"/>
    <col min="11" max="11" width="27.83203125" bestFit="1" customWidth="1"/>
    <col min="12" max="12" width="26.33203125" bestFit="1" customWidth="1"/>
    <col min="13" max="13" width="17.33203125" bestFit="1" customWidth="1"/>
    <col min="14" max="14" width="19.1640625" bestFit="1" customWidth="1"/>
    <col min="15" max="15" width="25.5" bestFit="1" customWidth="1"/>
    <col min="16" max="16" width="27.83203125" bestFit="1" customWidth="1"/>
    <col min="17" max="17" width="26.33203125" bestFit="1" customWidth="1"/>
  </cols>
  <sheetData>
    <row r="1" spans="1:17">
      <c r="A1" t="s">
        <v>0</v>
      </c>
      <c r="B1" t="s">
        <v>1</v>
      </c>
      <c r="C1" t="s">
        <v>200</v>
      </c>
      <c r="D1" t="s">
        <v>201</v>
      </c>
      <c r="E1" t="s">
        <v>202</v>
      </c>
      <c r="F1" t="s">
        <v>203</v>
      </c>
      <c r="G1" t="s">
        <v>204</v>
      </c>
      <c r="H1" t="s">
        <v>205</v>
      </c>
      <c r="I1" t="s">
        <v>206</v>
      </c>
      <c r="J1" t="s">
        <v>207</v>
      </c>
      <c r="K1" t="s">
        <v>208</v>
      </c>
      <c r="L1" t="s">
        <v>209</v>
      </c>
      <c r="M1" t="s">
        <v>210</v>
      </c>
      <c r="N1" t="s">
        <v>211</v>
      </c>
      <c r="O1" t="s">
        <v>212</v>
      </c>
      <c r="P1" t="s">
        <v>213</v>
      </c>
      <c r="Q1" t="s">
        <v>214</v>
      </c>
    </row>
    <row r="2" spans="1:17">
      <c r="A2">
        <v>1</v>
      </c>
      <c r="B2" t="s">
        <v>5</v>
      </c>
      <c r="C2">
        <v>993778040</v>
      </c>
      <c r="D2">
        <v>945852139.40625</v>
      </c>
      <c r="E2">
        <v>1341280.4961336199</v>
      </c>
      <c r="F2">
        <v>1274216.4657503599</v>
      </c>
      <c r="G2">
        <v>2615496.9440155001</v>
      </c>
      <c r="H2">
        <v>1053745437.20312</v>
      </c>
      <c r="I2">
        <v>1002755739.4648401</v>
      </c>
      <c r="J2">
        <v>1453746.8845697599</v>
      </c>
      <c r="K2">
        <v>1381059.5430606301</v>
      </c>
      <c r="L2">
        <v>2834806.4018693501</v>
      </c>
      <c r="M2">
        <v>1133388937.8515601</v>
      </c>
      <c r="N2">
        <v>1078312424.4492099</v>
      </c>
      <c r="O2">
        <v>1603511.25717292</v>
      </c>
      <c r="P2">
        <v>1523335.69440627</v>
      </c>
      <c r="Q2">
        <v>3126846.9620473599</v>
      </c>
    </row>
    <row r="3" spans="1:17">
      <c r="A3">
        <v>2</v>
      </c>
      <c r="B3" t="s">
        <v>6</v>
      </c>
      <c r="C3">
        <v>2100718332</v>
      </c>
      <c r="D3">
        <v>1984044343.5</v>
      </c>
      <c r="E3">
        <v>1966871.7129579301</v>
      </c>
      <c r="F3">
        <v>2438920.9203320001</v>
      </c>
      <c r="G3">
        <v>4405792.6378495898</v>
      </c>
      <c r="H3">
        <v>2173800044.5390601</v>
      </c>
      <c r="I3">
        <v>2053406804.4375</v>
      </c>
      <c r="J3">
        <v>2097782.6665383098</v>
      </c>
      <c r="K3">
        <v>2601250.4999264302</v>
      </c>
      <c r="L3">
        <v>4699033.1624300098</v>
      </c>
      <c r="M3">
        <v>2271570112.96875</v>
      </c>
      <c r="N3">
        <v>2146214692.3603499</v>
      </c>
      <c r="O3">
        <v>2275107.9697571499</v>
      </c>
      <c r="P3">
        <v>2821133.8800348998</v>
      </c>
      <c r="Q3">
        <v>5096241.8507384304</v>
      </c>
    </row>
    <row r="4" spans="1:17">
      <c r="A4">
        <v>3</v>
      </c>
      <c r="B4" t="s">
        <v>7</v>
      </c>
      <c r="C4">
        <v>1178022522</v>
      </c>
      <c r="D4">
        <v>1115871917</v>
      </c>
      <c r="E4">
        <v>1074071.4498517499</v>
      </c>
      <c r="F4">
        <v>1170737.8789280599</v>
      </c>
      <c r="G4">
        <v>2244809.3301935201</v>
      </c>
      <c r="H4">
        <v>1208661851.35937</v>
      </c>
      <c r="I4">
        <v>1144876395.8984301</v>
      </c>
      <c r="J4">
        <v>1128466.9423354301</v>
      </c>
      <c r="K4">
        <v>1230028.9682777401</v>
      </c>
      <c r="L4">
        <v>2358495.9138021502</v>
      </c>
      <c r="M4">
        <v>1249303980.60937</v>
      </c>
      <c r="N4">
        <v>1183343652.1875</v>
      </c>
      <c r="O4">
        <v>1201570.21482569</v>
      </c>
      <c r="P4">
        <v>1309711.5321667399</v>
      </c>
      <c r="Q4">
        <v>2511281.7552378098</v>
      </c>
    </row>
    <row r="5" spans="1:17">
      <c r="A5">
        <v>4</v>
      </c>
      <c r="B5" t="s">
        <v>8</v>
      </c>
      <c r="C5">
        <v>1000155780</v>
      </c>
      <c r="D5">
        <v>940815422</v>
      </c>
      <c r="E5">
        <v>1039548.56673133</v>
      </c>
      <c r="F5">
        <v>1164294.39690926</v>
      </c>
      <c r="G5">
        <v>2203842.9636465302</v>
      </c>
      <c r="H5">
        <v>1039017313.66406</v>
      </c>
      <c r="I5">
        <v>977819744.26367104</v>
      </c>
      <c r="J5">
        <v>1110893.84780487</v>
      </c>
      <c r="K5">
        <v>1244201.1100265</v>
      </c>
      <c r="L5">
        <v>2355094.96444235</v>
      </c>
      <c r="M5">
        <v>1090912743.4453101</v>
      </c>
      <c r="N5">
        <v>1027239780.48242</v>
      </c>
      <c r="O5">
        <v>1206993.1146750399</v>
      </c>
      <c r="P5">
        <v>1351832.2892372101</v>
      </c>
      <c r="Q5">
        <v>2558825.3954001102</v>
      </c>
    </row>
    <row r="6" spans="1:17">
      <c r="A6">
        <v>5</v>
      </c>
      <c r="B6" t="s">
        <v>9</v>
      </c>
      <c r="C6">
        <v>980671793</v>
      </c>
      <c r="D6">
        <v>937159371</v>
      </c>
      <c r="E6">
        <v>1021397.7115447799</v>
      </c>
      <c r="F6">
        <v>1072467.5943337199</v>
      </c>
      <c r="G6">
        <v>2093865.29778508</v>
      </c>
      <c r="H6">
        <v>1017092413.94531</v>
      </c>
      <c r="I6">
        <v>972164177.23046803</v>
      </c>
      <c r="J6">
        <v>1088759.5669551201</v>
      </c>
      <c r="K6">
        <v>1143197.5497921801</v>
      </c>
      <c r="L6">
        <v>2231957.1167624402</v>
      </c>
      <c r="M6">
        <v>1065496658.67968</v>
      </c>
      <c r="N6">
        <v>1018687084.1914001</v>
      </c>
      <c r="O6">
        <v>1179003.5829544701</v>
      </c>
      <c r="P6">
        <v>1237953.76350565</v>
      </c>
      <c r="Q6">
        <v>2416957.3363982802</v>
      </c>
    </row>
    <row r="7" spans="1:17">
      <c r="A7">
        <v>6</v>
      </c>
      <c r="B7" t="s">
        <v>10</v>
      </c>
      <c r="C7">
        <v>282611578</v>
      </c>
      <c r="D7">
        <v>261655585</v>
      </c>
      <c r="E7">
        <v>265936.33731991798</v>
      </c>
      <c r="F7">
        <v>271255.063487507</v>
      </c>
      <c r="G7">
        <v>537191.39977471496</v>
      </c>
      <c r="H7">
        <v>291834629.578125</v>
      </c>
      <c r="I7">
        <v>269753997.59375</v>
      </c>
      <c r="J7">
        <v>281291.02867091401</v>
      </c>
      <c r="K7">
        <v>286916.848953671</v>
      </c>
      <c r="L7">
        <v>568207.88088707603</v>
      </c>
      <c r="M7">
        <v>304083917.84375</v>
      </c>
      <c r="N7">
        <v>280503740.98535103</v>
      </c>
      <c r="O7">
        <v>301919.14471710398</v>
      </c>
      <c r="P7">
        <v>307957.525097228</v>
      </c>
      <c r="Q7">
        <v>609876.66913835704</v>
      </c>
    </row>
    <row r="8" spans="1:17">
      <c r="A8">
        <v>7</v>
      </c>
      <c r="B8" t="s">
        <v>11</v>
      </c>
      <c r="C8">
        <v>409201722</v>
      </c>
      <c r="D8">
        <v>378370118.17626899</v>
      </c>
      <c r="E8">
        <v>329516.77251708502</v>
      </c>
      <c r="F8">
        <v>369058.78600609303</v>
      </c>
      <c r="G8">
        <v>698575.56015086104</v>
      </c>
      <c r="H8">
        <v>418210479.71093702</v>
      </c>
      <c r="I8">
        <v>386523315.99658197</v>
      </c>
      <c r="J8">
        <v>344198.077256508</v>
      </c>
      <c r="K8">
        <v>385501.84605093999</v>
      </c>
      <c r="L8">
        <v>729699.92262360395</v>
      </c>
      <c r="M8">
        <v>430030590.015625</v>
      </c>
      <c r="N8">
        <v>397224911.76220697</v>
      </c>
      <c r="O8">
        <v>363953.45096366602</v>
      </c>
      <c r="P8">
        <v>407627.86466597399</v>
      </c>
      <c r="Q8">
        <v>771581.31927005295</v>
      </c>
    </row>
    <row r="9" spans="1:17">
      <c r="A9">
        <v>8</v>
      </c>
      <c r="B9" t="s">
        <v>12</v>
      </c>
      <c r="C9">
        <v>145592128</v>
      </c>
      <c r="D9">
        <v>138792716.5</v>
      </c>
      <c r="E9">
        <v>133295.05327850499</v>
      </c>
      <c r="F9">
        <v>173283.56868766199</v>
      </c>
      <c r="G9">
        <v>306578.62058550102</v>
      </c>
      <c r="H9">
        <v>150035615.17968699</v>
      </c>
      <c r="I9">
        <v>143074854.66406199</v>
      </c>
      <c r="J9">
        <v>141350.389997124</v>
      </c>
      <c r="K9">
        <v>183755.50603531301</v>
      </c>
      <c r="L9">
        <v>325105.89425498201</v>
      </c>
      <c r="M9">
        <v>155970167.00781199</v>
      </c>
      <c r="N9">
        <v>148803133.53906199</v>
      </c>
      <c r="O9">
        <v>152280.585412085</v>
      </c>
      <c r="P9">
        <v>197964.75747798299</v>
      </c>
      <c r="Q9">
        <v>350245.34686762001</v>
      </c>
    </row>
    <row r="10" spans="1:17">
      <c r="A10">
        <v>9</v>
      </c>
      <c r="B10" t="s">
        <v>13</v>
      </c>
      <c r="C10">
        <v>1530001951</v>
      </c>
      <c r="D10">
        <v>1434735784</v>
      </c>
      <c r="E10">
        <v>1808971.55344936</v>
      </c>
      <c r="F10">
        <v>1790881.82184091</v>
      </c>
      <c r="G10">
        <v>3599853.3712047301</v>
      </c>
      <c r="H10">
        <v>1606386409.5703101</v>
      </c>
      <c r="I10">
        <v>1506274081.82812</v>
      </c>
      <c r="J10">
        <v>1948878.8534952099</v>
      </c>
      <c r="K10">
        <v>1929390.0717672401</v>
      </c>
      <c r="L10">
        <v>3878268.8490527798</v>
      </c>
      <c r="M10">
        <v>1708053826.8828101</v>
      </c>
      <c r="N10">
        <v>1601484144.57812</v>
      </c>
      <c r="O10">
        <v>2136066.5124985501</v>
      </c>
      <c r="P10">
        <v>2114705.8480516602</v>
      </c>
      <c r="Q10">
        <v>4250772.3316128803</v>
      </c>
    </row>
    <row r="11" spans="1:17">
      <c r="A11">
        <v>10</v>
      </c>
      <c r="B11" t="s">
        <v>14</v>
      </c>
      <c r="C11">
        <v>1017014700</v>
      </c>
      <c r="D11">
        <v>961941125</v>
      </c>
      <c r="E11">
        <v>905612.17537474597</v>
      </c>
      <c r="F11">
        <v>1095790.7305740099</v>
      </c>
      <c r="G11">
        <v>2001402.9120428499</v>
      </c>
      <c r="H11">
        <v>1045071799.30468</v>
      </c>
      <c r="I11">
        <v>988089401.07470703</v>
      </c>
      <c r="J11">
        <v>954500.47837138094</v>
      </c>
      <c r="K11">
        <v>1154945.5820794699</v>
      </c>
      <c r="L11">
        <v>2109446.0628297301</v>
      </c>
      <c r="M11">
        <v>1082401477.35937</v>
      </c>
      <c r="N11">
        <v>1022861032.66601</v>
      </c>
      <c r="O11">
        <v>1020495.8343873</v>
      </c>
      <c r="P11">
        <v>1234799.9545436201</v>
      </c>
      <c r="Q11">
        <v>2255295.7918411698</v>
      </c>
    </row>
    <row r="12" spans="1:17">
      <c r="A12">
        <v>11</v>
      </c>
      <c r="B12" t="s">
        <v>15</v>
      </c>
      <c r="C12">
        <v>701709167</v>
      </c>
      <c r="D12">
        <v>669297320</v>
      </c>
      <c r="E12">
        <v>720163.07185980596</v>
      </c>
      <c r="F12">
        <v>842590.79502057994</v>
      </c>
      <c r="G12">
        <v>1562753.8655431799</v>
      </c>
      <c r="H12">
        <v>728574504.66406202</v>
      </c>
      <c r="I12">
        <v>694988040.0625</v>
      </c>
      <c r="J12">
        <v>769623.12340766098</v>
      </c>
      <c r="K12">
        <v>900459.05259914696</v>
      </c>
      <c r="L12">
        <v>1670082.1783570601</v>
      </c>
      <c r="M12">
        <v>764487292.33593702</v>
      </c>
      <c r="N12">
        <v>729336228.24218702</v>
      </c>
      <c r="O12">
        <v>836349.43146839703</v>
      </c>
      <c r="P12">
        <v>978528.84290954401</v>
      </c>
      <c r="Q12">
        <v>1814878.27978462</v>
      </c>
    </row>
    <row r="13" spans="1:17">
      <c r="A13">
        <v>12</v>
      </c>
      <c r="B13" t="s">
        <v>16</v>
      </c>
      <c r="C13">
        <v>314744100</v>
      </c>
      <c r="D13">
        <v>299738460</v>
      </c>
      <c r="E13">
        <v>361324.045936107</v>
      </c>
      <c r="F13">
        <v>462494.77485740097</v>
      </c>
      <c r="G13">
        <v>823818.81275224604</v>
      </c>
      <c r="H13">
        <v>331246872.21093702</v>
      </c>
      <c r="I13">
        <v>315335866.47265601</v>
      </c>
      <c r="J13">
        <v>391805.48729813099</v>
      </c>
      <c r="K13">
        <v>501511.02534556302</v>
      </c>
      <c r="L13">
        <v>893316.51149940398</v>
      </c>
      <c r="M13">
        <v>353507902.46093702</v>
      </c>
      <c r="N13">
        <v>336369886.74023402</v>
      </c>
      <c r="O13">
        <v>433141.88240137702</v>
      </c>
      <c r="P13">
        <v>554421.60672163905</v>
      </c>
      <c r="Q13">
        <v>987563.48491132201</v>
      </c>
    </row>
    <row r="14" spans="1:17">
      <c r="A14">
        <v>13</v>
      </c>
      <c r="B14" t="s">
        <v>17</v>
      </c>
      <c r="C14">
        <v>1090475489</v>
      </c>
      <c r="D14">
        <v>1023238837.625</v>
      </c>
      <c r="E14">
        <v>1214452.5539993299</v>
      </c>
      <c r="F14">
        <v>1226597.07963039</v>
      </c>
      <c r="G14">
        <v>2441049.6359036402</v>
      </c>
      <c r="H14">
        <v>1136410645.5859301</v>
      </c>
      <c r="I14">
        <v>1066617892.51074</v>
      </c>
      <c r="J14">
        <v>1299032.39691963</v>
      </c>
      <c r="K14">
        <v>1312022.7236731299</v>
      </c>
      <c r="L14">
        <v>2611055.1203641701</v>
      </c>
      <c r="M14">
        <v>1197425924.6796801</v>
      </c>
      <c r="N14">
        <v>1124246755.0454099</v>
      </c>
      <c r="O14">
        <v>1412120.7420252101</v>
      </c>
      <c r="P14">
        <v>1426241.9464980699</v>
      </c>
      <c r="Q14">
        <v>2838362.6885581501</v>
      </c>
    </row>
    <row r="15" spans="1:17">
      <c r="A15">
        <v>14</v>
      </c>
      <c r="B15" t="s">
        <v>18</v>
      </c>
      <c r="C15">
        <v>2340705567</v>
      </c>
      <c r="D15">
        <v>2264198819</v>
      </c>
      <c r="E15">
        <v>3160893.4269374399</v>
      </c>
      <c r="F15">
        <v>2686759.4358386798</v>
      </c>
      <c r="G15">
        <v>5847652.8494285</v>
      </c>
      <c r="H15">
        <v>2470033902.1875</v>
      </c>
      <c r="I15">
        <v>2387266999.6630802</v>
      </c>
      <c r="J15">
        <v>3404132.5039185099</v>
      </c>
      <c r="K15">
        <v>2893512.62602785</v>
      </c>
      <c r="L15">
        <v>6297645.1643263297</v>
      </c>
      <c r="M15">
        <v>2640977100.5546799</v>
      </c>
      <c r="N15">
        <v>2549962941.2119098</v>
      </c>
      <c r="O15">
        <v>3726530.2355317301</v>
      </c>
      <c r="P15">
        <v>3167550.6875980902</v>
      </c>
      <c r="Q15">
        <v>6894080.9260505103</v>
      </c>
    </row>
    <row r="16" spans="1:17">
      <c r="A16">
        <v>21</v>
      </c>
      <c r="B16" t="s">
        <v>19</v>
      </c>
      <c r="C16">
        <v>181053000</v>
      </c>
      <c r="D16">
        <v>173316115</v>
      </c>
      <c r="E16">
        <v>179362.164429664</v>
      </c>
      <c r="F16">
        <v>216131.408768892</v>
      </c>
      <c r="G16">
        <v>395493.57382392802</v>
      </c>
      <c r="H16">
        <v>187827790.67968699</v>
      </c>
      <c r="I16">
        <v>179989365.74218699</v>
      </c>
      <c r="J16">
        <v>192051.23160266801</v>
      </c>
      <c r="K16">
        <v>231421.732962846</v>
      </c>
      <c r="L16">
        <v>423472.962139129</v>
      </c>
      <c r="M16">
        <v>196931242.25781199</v>
      </c>
      <c r="N16">
        <v>188956711.69531199</v>
      </c>
      <c r="O16">
        <v>209297.66932129799</v>
      </c>
      <c r="P16">
        <v>252203.68876385599</v>
      </c>
      <c r="Q16">
        <v>461501.35784816701</v>
      </c>
    </row>
    <row r="17" spans="1:17">
      <c r="A17">
        <v>22</v>
      </c>
      <c r="B17" t="s">
        <v>20</v>
      </c>
      <c r="C17">
        <v>193558000</v>
      </c>
      <c r="D17">
        <v>186750944</v>
      </c>
      <c r="E17">
        <v>190842.726917266</v>
      </c>
      <c r="F17">
        <v>217560.709317028</v>
      </c>
      <c r="G17">
        <v>408403.431385278</v>
      </c>
      <c r="H17">
        <v>199945083.53125</v>
      </c>
      <c r="I17">
        <v>193031967.57031199</v>
      </c>
      <c r="J17">
        <v>202987.30988284899</v>
      </c>
      <c r="K17">
        <v>231405.534316003</v>
      </c>
      <c r="L17">
        <v>434392.83987626398</v>
      </c>
      <c r="M17">
        <v>208479317.359375</v>
      </c>
      <c r="N17">
        <v>201416439.828125</v>
      </c>
      <c r="O17">
        <v>219288.69302380001</v>
      </c>
      <c r="P17">
        <v>249989.108766377</v>
      </c>
      <c r="Q17">
        <v>469277.809995174</v>
      </c>
    </row>
    <row r="18" spans="1:17">
      <c r="A18">
        <v>23</v>
      </c>
      <c r="B18" t="s">
        <v>21</v>
      </c>
      <c r="C18">
        <v>594223992</v>
      </c>
      <c r="D18">
        <v>584383167</v>
      </c>
      <c r="E18">
        <v>996975.25066913594</v>
      </c>
      <c r="F18">
        <v>977035.75720912195</v>
      </c>
      <c r="G18">
        <v>1974010.9499449099</v>
      </c>
      <c r="H18">
        <v>642296607.359375</v>
      </c>
      <c r="I18">
        <v>632065597.671875</v>
      </c>
      <c r="J18">
        <v>1091875.8758572701</v>
      </c>
      <c r="K18">
        <v>1070038.3712508001</v>
      </c>
      <c r="L18">
        <v>2161914.2478137598</v>
      </c>
      <c r="M18">
        <v>706530718.765625</v>
      </c>
      <c r="N18">
        <v>695779172.44531202</v>
      </c>
      <c r="O18">
        <v>1218826.6062785501</v>
      </c>
      <c r="P18">
        <v>1194450.1057223501</v>
      </c>
      <c r="Q18">
        <v>2413276.7741245599</v>
      </c>
    </row>
    <row r="19" spans="1:17">
      <c r="A19">
        <v>24</v>
      </c>
      <c r="B19" t="s">
        <v>22</v>
      </c>
      <c r="C19">
        <v>220703000</v>
      </c>
      <c r="D19">
        <v>214913193</v>
      </c>
      <c r="E19">
        <v>205943.14274072601</v>
      </c>
      <c r="F19">
        <v>218299.73105263701</v>
      </c>
      <c r="G19">
        <v>424242.87202262803</v>
      </c>
      <c r="H19">
        <v>226963745.66406199</v>
      </c>
      <c r="I19">
        <v>220935871.136718</v>
      </c>
      <c r="J19">
        <v>217240.13539779099</v>
      </c>
      <c r="K19">
        <v>230274.543222904</v>
      </c>
      <c r="L19">
        <v>447514.67695713002</v>
      </c>
      <c r="M19">
        <v>235238588.84375</v>
      </c>
      <c r="N19">
        <v>228895917.527343</v>
      </c>
      <c r="O19">
        <v>232385.22625741301</v>
      </c>
      <c r="P19">
        <v>246328.34087300301</v>
      </c>
      <c r="Q19">
        <v>478713.56925785501</v>
      </c>
    </row>
    <row r="20" spans="1:17">
      <c r="A20">
        <v>25</v>
      </c>
      <c r="B20" t="s">
        <v>23</v>
      </c>
      <c r="C20">
        <v>496514358</v>
      </c>
      <c r="D20">
        <v>453642255.5</v>
      </c>
      <c r="E20">
        <v>453889.30214834202</v>
      </c>
      <c r="F20">
        <v>494739.33905303403</v>
      </c>
      <c r="G20">
        <v>948628.64252090396</v>
      </c>
      <c r="H20">
        <v>512604032.85156202</v>
      </c>
      <c r="I20">
        <v>467954126.92968702</v>
      </c>
      <c r="J20">
        <v>481147.161958638</v>
      </c>
      <c r="K20">
        <v>524450.40753759805</v>
      </c>
      <c r="L20">
        <v>1005597.57657643</v>
      </c>
      <c r="M20">
        <v>534054719.71093702</v>
      </c>
      <c r="N20">
        <v>487041287.08593702</v>
      </c>
      <c r="O20">
        <v>517880.70098966302</v>
      </c>
      <c r="P20">
        <v>564489.96128940501</v>
      </c>
      <c r="Q20">
        <v>1082370.65930461</v>
      </c>
    </row>
    <row r="21" spans="1:17">
      <c r="A21">
        <v>26</v>
      </c>
      <c r="B21" t="s">
        <v>24</v>
      </c>
      <c r="C21">
        <v>157436000</v>
      </c>
      <c r="D21">
        <v>153148000</v>
      </c>
      <c r="E21">
        <v>158338.58386230399</v>
      </c>
      <c r="F21">
        <v>172589.05701404801</v>
      </c>
      <c r="G21">
        <v>330927.63709449698</v>
      </c>
      <c r="H21">
        <v>162613982.28125</v>
      </c>
      <c r="I21">
        <v>158072667.21875</v>
      </c>
      <c r="J21">
        <v>167670.13781565399</v>
      </c>
      <c r="K21">
        <v>182760.45158451801</v>
      </c>
      <c r="L21">
        <v>350430.59162211401</v>
      </c>
      <c r="M21">
        <v>169504951.171875</v>
      </c>
      <c r="N21">
        <v>164625462.421875</v>
      </c>
      <c r="O21">
        <v>180229.77414080501</v>
      </c>
      <c r="P21">
        <v>196450.455134093</v>
      </c>
      <c r="Q21">
        <v>376680.23377978802</v>
      </c>
    </row>
    <row r="22" spans="1:17">
      <c r="A22">
        <v>27</v>
      </c>
      <c r="B22" t="s">
        <v>25</v>
      </c>
      <c r="C22">
        <v>746652127</v>
      </c>
      <c r="D22">
        <v>691921122</v>
      </c>
      <c r="E22">
        <v>763159.50094637997</v>
      </c>
      <c r="F22">
        <v>870001.83254884102</v>
      </c>
      <c r="G22">
        <v>1633161.3352238799</v>
      </c>
      <c r="H22">
        <v>781316615.84375</v>
      </c>
      <c r="I22">
        <v>723672006.52734303</v>
      </c>
      <c r="J22">
        <v>824231.24246161396</v>
      </c>
      <c r="K22">
        <v>939623.61367930402</v>
      </c>
      <c r="L22">
        <v>1763854.8644469599</v>
      </c>
      <c r="M22">
        <v>827798900.85156202</v>
      </c>
      <c r="N22">
        <v>766252012.78320301</v>
      </c>
      <c r="O22">
        <v>906870.98490503</v>
      </c>
      <c r="P22">
        <v>1033832.9205187</v>
      </c>
      <c r="Q22">
        <v>1940703.9018742801</v>
      </c>
    </row>
    <row r="23" spans="1:17">
      <c r="A23">
        <v>28</v>
      </c>
      <c r="B23" t="s">
        <v>26</v>
      </c>
      <c r="C23">
        <v>307445277</v>
      </c>
      <c r="D23">
        <v>300356000</v>
      </c>
      <c r="E23">
        <v>293330.76811659301</v>
      </c>
      <c r="F23">
        <v>313863.91911411198</v>
      </c>
      <c r="G23">
        <v>607194.68592047598</v>
      </c>
      <c r="H23">
        <v>316453255.64843702</v>
      </c>
      <c r="I23">
        <v>309296091.6875</v>
      </c>
      <c r="J23">
        <v>310427.09613138402</v>
      </c>
      <c r="K23">
        <v>332156.99140722799</v>
      </c>
      <c r="L23">
        <v>642584.09252221801</v>
      </c>
      <c r="M23">
        <v>328361420.94531202</v>
      </c>
      <c r="N23">
        <v>321118539.42968702</v>
      </c>
      <c r="O23">
        <v>333259.80538254901</v>
      </c>
      <c r="P23">
        <v>356587.98970323801</v>
      </c>
      <c r="Q23">
        <v>689847.79507768096</v>
      </c>
    </row>
    <row r="24" spans="1:17">
      <c r="A24">
        <v>29</v>
      </c>
      <c r="B24" t="s">
        <v>27</v>
      </c>
      <c r="C24">
        <v>477306125</v>
      </c>
      <c r="D24">
        <v>438721368</v>
      </c>
      <c r="E24">
        <v>504489.67970728799</v>
      </c>
      <c r="F24">
        <v>565028.441403448</v>
      </c>
      <c r="G24">
        <v>1069518.1190132999</v>
      </c>
      <c r="H24">
        <v>498305875.28125</v>
      </c>
      <c r="I24">
        <v>457943794.87402302</v>
      </c>
      <c r="J24">
        <v>541852.32298508997</v>
      </c>
      <c r="K24">
        <v>606874.60361105204</v>
      </c>
      <c r="L24">
        <v>1148726.92243871</v>
      </c>
      <c r="M24">
        <v>526303178.67968702</v>
      </c>
      <c r="N24">
        <v>483570413.56542897</v>
      </c>
      <c r="O24">
        <v>591994.06344008294</v>
      </c>
      <c r="P24">
        <v>663033.35267347901</v>
      </c>
      <c r="Q24">
        <v>1255027.42391169</v>
      </c>
    </row>
    <row r="25" spans="1:17">
      <c r="A25">
        <v>30</v>
      </c>
      <c r="B25" t="s">
        <v>28</v>
      </c>
      <c r="C25">
        <v>669083000</v>
      </c>
      <c r="D25">
        <v>632497087</v>
      </c>
      <c r="E25">
        <v>755867.43305146601</v>
      </c>
      <c r="F25">
        <v>846571.52670443</v>
      </c>
      <c r="G25">
        <v>1602438.95567488</v>
      </c>
      <c r="H25">
        <v>701237988.078125</v>
      </c>
      <c r="I25">
        <v>662406761.734375</v>
      </c>
      <c r="J25">
        <v>814084.40111958899</v>
      </c>
      <c r="K25">
        <v>911774.53745412803</v>
      </c>
      <c r="L25">
        <v>1725858.9346749701</v>
      </c>
      <c r="M25">
        <v>744238567.296875</v>
      </c>
      <c r="N25">
        <v>702392650.3125</v>
      </c>
      <c r="O25">
        <v>892425.94234991004</v>
      </c>
      <c r="P25">
        <v>999517.05436349299</v>
      </c>
      <c r="Q25">
        <v>1891942.9851843701</v>
      </c>
    </row>
    <row r="26" spans="1:17">
      <c r="A26">
        <v>31</v>
      </c>
      <c r="B26" t="s">
        <v>29</v>
      </c>
      <c r="C26">
        <v>484438474</v>
      </c>
      <c r="D26">
        <v>468914220</v>
      </c>
      <c r="E26">
        <v>410118.47758054698</v>
      </c>
      <c r="F26">
        <v>410118.47758054698</v>
      </c>
      <c r="G26">
        <v>820236.95516109397</v>
      </c>
      <c r="H26">
        <v>494686105.03906202</v>
      </c>
      <c r="I26">
        <v>478969709.11328101</v>
      </c>
      <c r="J26">
        <v>428459.38500052597</v>
      </c>
      <c r="K26">
        <v>428459.38500052597</v>
      </c>
      <c r="L26">
        <v>856918.770001053</v>
      </c>
      <c r="M26">
        <v>508138766.65625</v>
      </c>
      <c r="N26">
        <v>492169967.20117098</v>
      </c>
      <c r="O26">
        <v>453080.25254841102</v>
      </c>
      <c r="P26">
        <v>453080.25254841102</v>
      </c>
      <c r="Q26">
        <v>906160.50509682298</v>
      </c>
    </row>
    <row r="27" spans="1:17">
      <c r="A27">
        <v>32</v>
      </c>
      <c r="B27" t="s">
        <v>30</v>
      </c>
      <c r="C27">
        <v>139769000</v>
      </c>
      <c r="D27">
        <v>135269623</v>
      </c>
      <c r="E27">
        <v>141957.39768361999</v>
      </c>
      <c r="F27">
        <v>174607.598675966</v>
      </c>
      <c r="G27">
        <v>316564.99775695801</v>
      </c>
      <c r="H27">
        <v>145223834.03906199</v>
      </c>
      <c r="I27">
        <v>140598097.32031199</v>
      </c>
      <c r="J27">
        <v>152186.08077931401</v>
      </c>
      <c r="K27">
        <v>187188.88012778701</v>
      </c>
      <c r="L27">
        <v>339374.96407461102</v>
      </c>
      <c r="M27">
        <v>152495117.41406199</v>
      </c>
      <c r="N27">
        <v>147706326.57031199</v>
      </c>
      <c r="O27">
        <v>165941.88685321799</v>
      </c>
      <c r="P27">
        <v>204108.521829843</v>
      </c>
      <c r="Q27">
        <v>370050.40954589797</v>
      </c>
    </row>
    <row r="28" spans="1:17">
      <c r="A28">
        <v>33</v>
      </c>
      <c r="B28" t="s">
        <v>31</v>
      </c>
      <c r="C28">
        <v>516665000</v>
      </c>
      <c r="D28">
        <v>499837491.1875</v>
      </c>
      <c r="E28">
        <v>537199.85186397994</v>
      </c>
      <c r="F28">
        <v>590919.83895325602</v>
      </c>
      <c r="G28">
        <v>1128119.69909596</v>
      </c>
      <c r="H28">
        <v>534821588.99218702</v>
      </c>
      <c r="I28">
        <v>517504723.02929598</v>
      </c>
      <c r="J28">
        <v>570997.976746678</v>
      </c>
      <c r="K28">
        <v>628097.78032577003</v>
      </c>
      <c r="L28">
        <v>1199095.77121067</v>
      </c>
      <c r="M28">
        <v>558972087.91406202</v>
      </c>
      <c r="N28">
        <v>541005790.36718702</v>
      </c>
      <c r="O28">
        <v>616386.11275178101</v>
      </c>
      <c r="P28">
        <v>678024.71708446695</v>
      </c>
      <c r="Q28">
        <v>1294410.8150579301</v>
      </c>
    </row>
    <row r="29" spans="1:17">
      <c r="A29">
        <v>34</v>
      </c>
      <c r="B29" t="s">
        <v>32</v>
      </c>
      <c r="C29">
        <v>644133067</v>
      </c>
      <c r="D29">
        <v>602995093</v>
      </c>
      <c r="E29">
        <v>777658.99121549702</v>
      </c>
      <c r="F29">
        <v>793212.17700871802</v>
      </c>
      <c r="G29">
        <v>1570871.16891276</v>
      </c>
      <c r="H29">
        <v>678693968.515625</v>
      </c>
      <c r="I29">
        <v>635082506.109375</v>
      </c>
      <c r="J29">
        <v>840590.86477991904</v>
      </c>
      <c r="K29">
        <v>857402.681847453</v>
      </c>
      <c r="L29">
        <v>1697993.5449508401</v>
      </c>
      <c r="M29">
        <v>724818775.65625</v>
      </c>
      <c r="N29">
        <v>677893510.21093702</v>
      </c>
      <c r="O29">
        <v>924997.33047960501</v>
      </c>
      <c r="P29">
        <v>943497.27600768302</v>
      </c>
      <c r="Q29">
        <v>1868494.6171715399</v>
      </c>
    </row>
    <row r="30" spans="1:17">
      <c r="A30">
        <v>35</v>
      </c>
      <c r="B30" t="s">
        <v>33</v>
      </c>
      <c r="C30">
        <v>489270802</v>
      </c>
      <c r="D30">
        <v>474328024.75</v>
      </c>
      <c r="E30">
        <v>466160.84339094098</v>
      </c>
      <c r="F30">
        <v>508115.31899595202</v>
      </c>
      <c r="G30">
        <v>974276.15947389603</v>
      </c>
      <c r="H30">
        <v>503670137.125</v>
      </c>
      <c r="I30">
        <v>488472814.05859298</v>
      </c>
      <c r="J30">
        <v>493216.53092766902</v>
      </c>
      <c r="K30">
        <v>537606.01810430305</v>
      </c>
      <c r="L30">
        <v>1030822.54240447</v>
      </c>
      <c r="M30">
        <v>522827906.109375</v>
      </c>
      <c r="N30">
        <v>507299583.65039003</v>
      </c>
      <c r="O30">
        <v>529536.93171748496</v>
      </c>
      <c r="P30">
        <v>577195.25262874295</v>
      </c>
      <c r="Q30">
        <v>1106732.18489527</v>
      </c>
    </row>
    <row r="31" spans="1:17">
      <c r="A31">
        <v>37</v>
      </c>
      <c r="B31" t="s">
        <v>34</v>
      </c>
      <c r="C31">
        <v>296939000</v>
      </c>
      <c r="D31">
        <v>291135412.625</v>
      </c>
      <c r="E31">
        <v>254779.116167634</v>
      </c>
      <c r="F31">
        <v>252231.32666149701</v>
      </c>
      <c r="G31">
        <v>507010.44366913999</v>
      </c>
      <c r="H31">
        <v>304078516.78125</v>
      </c>
      <c r="I31">
        <v>298188044.90625</v>
      </c>
      <c r="J31">
        <v>267889.42481204798</v>
      </c>
      <c r="K31">
        <v>265210.52960234799</v>
      </c>
      <c r="L31">
        <v>533099.95796364499</v>
      </c>
      <c r="M31">
        <v>313544893.64843702</v>
      </c>
      <c r="N31">
        <v>307538084.35156202</v>
      </c>
      <c r="O31">
        <v>285517.60737295402</v>
      </c>
      <c r="P31">
        <v>282662.42936651403</v>
      </c>
      <c r="Q31">
        <v>568180.04305630899</v>
      </c>
    </row>
    <row r="32" spans="1:17">
      <c r="A32">
        <v>38</v>
      </c>
      <c r="B32" t="s">
        <v>35</v>
      </c>
      <c r="C32">
        <v>254823009</v>
      </c>
      <c r="D32">
        <v>232064690</v>
      </c>
      <c r="E32">
        <v>201201.21264696101</v>
      </c>
      <c r="F32">
        <v>245465.479364395</v>
      </c>
      <c r="G32">
        <v>446666.691492557</v>
      </c>
      <c r="H32">
        <v>262918572.71093699</v>
      </c>
      <c r="I32">
        <v>238496014.89843699</v>
      </c>
      <c r="J32">
        <v>212942.129436135</v>
      </c>
      <c r="K32">
        <v>259789.39863973801</v>
      </c>
      <c r="L32">
        <v>472731.53237891197</v>
      </c>
      <c r="M32">
        <v>273771298.5</v>
      </c>
      <c r="N32">
        <v>247098219.640625</v>
      </c>
      <c r="O32">
        <v>228973.04320800299</v>
      </c>
      <c r="P32">
        <v>279347.11202776397</v>
      </c>
      <c r="Q32">
        <v>508320.14978313399</v>
      </c>
    </row>
    <row r="33" spans="1:17">
      <c r="A33">
        <v>39</v>
      </c>
      <c r="B33" t="s">
        <v>36</v>
      </c>
      <c r="C33">
        <v>203642687</v>
      </c>
      <c r="D33">
        <v>200536562</v>
      </c>
      <c r="E33">
        <v>204449.45963150199</v>
      </c>
      <c r="F33">
        <v>208538.44865936</v>
      </c>
      <c r="G33">
        <v>412987.91263580299</v>
      </c>
      <c r="H33">
        <v>210381564.421875</v>
      </c>
      <c r="I33">
        <v>207216385</v>
      </c>
      <c r="J33">
        <v>217049.787498533</v>
      </c>
      <c r="K33">
        <v>221390.78405833201</v>
      </c>
      <c r="L33">
        <v>438440.56905794097</v>
      </c>
      <c r="M33">
        <v>219337301.9375</v>
      </c>
      <c r="N33">
        <v>216097206.109375</v>
      </c>
      <c r="O33">
        <v>234013.10634654699</v>
      </c>
      <c r="P33">
        <v>238693.37178736899</v>
      </c>
      <c r="Q33">
        <v>472706.47992908902</v>
      </c>
    </row>
    <row r="34" spans="1:17">
      <c r="A34">
        <v>40</v>
      </c>
      <c r="B34" t="s">
        <v>137</v>
      </c>
      <c r="C34">
        <v>256669098</v>
      </c>
      <c r="D34">
        <v>249069743</v>
      </c>
      <c r="E34">
        <v>234155.47612285599</v>
      </c>
      <c r="F34">
        <v>266937.24147915799</v>
      </c>
      <c r="G34">
        <v>501092.71640109998</v>
      </c>
      <c r="H34">
        <v>262517621.515625</v>
      </c>
      <c r="I34">
        <v>254577158.09375</v>
      </c>
      <c r="J34">
        <v>244296.205160021</v>
      </c>
      <c r="K34">
        <v>278497.67368686199</v>
      </c>
      <c r="L34">
        <v>522793.87651753402</v>
      </c>
      <c r="M34">
        <v>270210890.99218702</v>
      </c>
      <c r="N34">
        <v>261813235.82031199</v>
      </c>
      <c r="O34">
        <v>257814.56582021699</v>
      </c>
      <c r="P34">
        <v>293908.60462415201</v>
      </c>
      <c r="Q34">
        <v>551723.16601657798</v>
      </c>
    </row>
    <row r="35" spans="1:17">
      <c r="A35">
        <v>41</v>
      </c>
      <c r="B35" t="s">
        <v>37</v>
      </c>
      <c r="C35">
        <v>101111000</v>
      </c>
      <c r="D35">
        <v>99664000</v>
      </c>
      <c r="E35">
        <v>89710.548437535705</v>
      </c>
      <c r="F35">
        <v>107652.658455729</v>
      </c>
      <c r="G35">
        <v>197363.20671582199</v>
      </c>
      <c r="H35">
        <v>103741048.66406199</v>
      </c>
      <c r="I35">
        <v>102273716.89843699</v>
      </c>
      <c r="J35">
        <v>94527.267668187604</v>
      </c>
      <c r="K35">
        <v>113432.72062003599</v>
      </c>
      <c r="L35">
        <v>207959.98991894699</v>
      </c>
      <c r="M35">
        <v>107242552.97656199</v>
      </c>
      <c r="N35">
        <v>105748872.85156199</v>
      </c>
      <c r="O35">
        <v>101075.264510929</v>
      </c>
      <c r="P35">
        <v>121290.318546414</v>
      </c>
      <c r="Q35">
        <v>222365.58314681001</v>
      </c>
    </row>
    <row r="36" spans="1:17">
      <c r="A36">
        <v>43</v>
      </c>
      <c r="B36" t="s">
        <v>38</v>
      </c>
      <c r="C36">
        <v>72018000</v>
      </c>
      <c r="D36">
        <v>71136890</v>
      </c>
      <c r="E36">
        <v>74380.314305782304</v>
      </c>
      <c r="F36">
        <v>82562.148627757997</v>
      </c>
      <c r="G36">
        <v>156942.46339845599</v>
      </c>
      <c r="H36">
        <v>75303064.875</v>
      </c>
      <c r="I36">
        <v>74391134.375</v>
      </c>
      <c r="J36">
        <v>80563.661192238302</v>
      </c>
      <c r="K36">
        <v>89425.662984311493</v>
      </c>
      <c r="L36">
        <v>169989.32279515199</v>
      </c>
      <c r="M36">
        <v>79712940.7265625</v>
      </c>
      <c r="N36">
        <v>78759465.2265625</v>
      </c>
      <c r="O36">
        <v>88957.755113363193</v>
      </c>
      <c r="P36">
        <v>98743.108172655106</v>
      </c>
      <c r="Q36">
        <v>187700.861820697</v>
      </c>
    </row>
    <row r="37" spans="1:17">
      <c r="A37">
        <v>51</v>
      </c>
      <c r="B37" t="s">
        <v>138</v>
      </c>
      <c r="C37">
        <v>817937058</v>
      </c>
      <c r="D37">
        <v>734931199</v>
      </c>
      <c r="E37">
        <v>742254.44169321796</v>
      </c>
      <c r="F37">
        <v>786789.70815729199</v>
      </c>
      <c r="G37">
        <v>1529044.1510206601</v>
      </c>
      <c r="H37">
        <v>847563807.39843702</v>
      </c>
      <c r="I37">
        <v>757924497.10644495</v>
      </c>
      <c r="J37">
        <v>785563.50316614797</v>
      </c>
      <c r="K37">
        <v>832697.31236505299</v>
      </c>
      <c r="L37">
        <v>1618260.82071583</v>
      </c>
      <c r="M37">
        <v>886938757.02343702</v>
      </c>
      <c r="N37">
        <v>788398002.06445301</v>
      </c>
      <c r="O37">
        <v>843736.70241686795</v>
      </c>
      <c r="P37">
        <v>894360.900206035</v>
      </c>
      <c r="Q37">
        <v>1738097.59730812</v>
      </c>
    </row>
    <row r="38" spans="1:17">
      <c r="A38">
        <v>52</v>
      </c>
      <c r="B38" t="s">
        <v>39</v>
      </c>
      <c r="C38">
        <v>2197083421</v>
      </c>
      <c r="D38">
        <v>2073574561</v>
      </c>
      <c r="E38">
        <v>2136677.6740463902</v>
      </c>
      <c r="F38">
        <v>2328978.6611558199</v>
      </c>
      <c r="G38">
        <v>4465656.3403878203</v>
      </c>
      <c r="H38">
        <v>2279475060.25</v>
      </c>
      <c r="I38">
        <v>2150392667.52002</v>
      </c>
      <c r="J38">
        <v>2282926.3738872102</v>
      </c>
      <c r="K38">
        <v>2488389.7432040102</v>
      </c>
      <c r="L38">
        <v>4771316.1158895297</v>
      </c>
      <c r="M38">
        <v>2389137820.1015601</v>
      </c>
      <c r="N38">
        <v>2252617312.1435499</v>
      </c>
      <c r="O38">
        <v>2479503.3885283899</v>
      </c>
      <c r="P38">
        <v>2702658.6906224899</v>
      </c>
      <c r="Q38">
        <v>5182162.0949801197</v>
      </c>
    </row>
    <row r="39" spans="1:17">
      <c r="A39">
        <v>53</v>
      </c>
      <c r="B39" t="s">
        <v>139</v>
      </c>
      <c r="C39">
        <v>3332709488</v>
      </c>
      <c r="D39">
        <v>3068173955.75</v>
      </c>
      <c r="E39">
        <v>3103321.10196285</v>
      </c>
      <c r="F39">
        <v>3413653.2157977</v>
      </c>
      <c r="G39">
        <v>6516974.2952802395</v>
      </c>
      <c r="H39">
        <v>3457033765.1328101</v>
      </c>
      <c r="I39">
        <v>3174502104.0971599</v>
      </c>
      <c r="J39">
        <v>3304756.37475973</v>
      </c>
      <c r="K39">
        <v>3635232.0098143299</v>
      </c>
      <c r="L39">
        <v>6939988.3700817199</v>
      </c>
      <c r="M39">
        <v>3622762663.7109299</v>
      </c>
      <c r="N39">
        <v>3316072112.96386</v>
      </c>
      <c r="O39">
        <v>3575918.66808403</v>
      </c>
      <c r="P39">
        <v>3933510.5383977098</v>
      </c>
      <c r="Q39">
        <v>7509429.2065394297</v>
      </c>
    </row>
    <row r="40" spans="1:17">
      <c r="A40">
        <v>54</v>
      </c>
      <c r="B40" t="s">
        <v>40</v>
      </c>
      <c r="C40">
        <v>1800300552</v>
      </c>
      <c r="D40">
        <v>1707143266.5</v>
      </c>
      <c r="E40">
        <v>1900356.3430475199</v>
      </c>
      <c r="F40">
        <v>1748327.8390013101</v>
      </c>
      <c r="G40">
        <v>3648684.1836756398</v>
      </c>
      <c r="H40">
        <v>1867493877.7734301</v>
      </c>
      <c r="I40">
        <v>1770758457.6608801</v>
      </c>
      <c r="J40">
        <v>2023772.5397801099</v>
      </c>
      <c r="K40">
        <v>1861870.7424342299</v>
      </c>
      <c r="L40">
        <v>3885643.2970510698</v>
      </c>
      <c r="M40">
        <v>1956140339.5234301</v>
      </c>
      <c r="N40">
        <v>1854677124.9592199</v>
      </c>
      <c r="O40">
        <v>2187620.36201471</v>
      </c>
      <c r="P40">
        <v>2012610.7360258801</v>
      </c>
      <c r="Q40">
        <v>4200231.0962716304</v>
      </c>
    </row>
    <row r="41" spans="1:17">
      <c r="A41">
        <v>55</v>
      </c>
      <c r="B41" t="s">
        <v>41</v>
      </c>
      <c r="C41">
        <v>1118973000</v>
      </c>
      <c r="D41">
        <v>1069592259.89062</v>
      </c>
      <c r="E41">
        <v>1148385.77540403</v>
      </c>
      <c r="F41">
        <v>1297675.91977232</v>
      </c>
      <c r="G41">
        <v>2446061.6949837799</v>
      </c>
      <c r="H41">
        <v>1164885632.1875</v>
      </c>
      <c r="I41">
        <v>1113630469.2226501</v>
      </c>
      <c r="J41">
        <v>1232677.88405975</v>
      </c>
      <c r="K41">
        <v>1392926.0019606401</v>
      </c>
      <c r="L41">
        <v>2625603.8935294999</v>
      </c>
      <c r="M41">
        <v>1226188994.375</v>
      </c>
      <c r="N41">
        <v>1172436532.17187</v>
      </c>
      <c r="O41">
        <v>1346362.7478946999</v>
      </c>
      <c r="P41">
        <v>1521389.9153245401</v>
      </c>
      <c r="Q41">
        <v>2867752.6664949502</v>
      </c>
    </row>
    <row r="42" spans="1:17">
      <c r="A42">
        <v>56</v>
      </c>
      <c r="B42" t="s">
        <v>42</v>
      </c>
      <c r="C42">
        <v>1528412082</v>
      </c>
      <c r="D42">
        <v>1441037521.25</v>
      </c>
      <c r="E42">
        <v>1455999.07503245</v>
      </c>
      <c r="F42">
        <v>1718078.90719863</v>
      </c>
      <c r="G42">
        <v>3174077.9720774898</v>
      </c>
      <c r="H42">
        <v>1586172108.5625</v>
      </c>
      <c r="I42">
        <v>1495011579.5625</v>
      </c>
      <c r="J42">
        <v>1559106.02109599</v>
      </c>
      <c r="K42">
        <v>1839745.0918642301</v>
      </c>
      <c r="L42">
        <v>3398851.1259328499</v>
      </c>
      <c r="M42">
        <v>1663509437.3515601</v>
      </c>
      <c r="N42">
        <v>1567262341.0878899</v>
      </c>
      <c r="O42">
        <v>1698289.5235083001</v>
      </c>
      <c r="P42">
        <v>2003981.63237679</v>
      </c>
      <c r="Q42">
        <v>3702271.1359370798</v>
      </c>
    </row>
    <row r="43" spans="1:17">
      <c r="A43">
        <v>57</v>
      </c>
      <c r="B43" t="s">
        <v>43</v>
      </c>
      <c r="C43">
        <v>558043062</v>
      </c>
      <c r="D43">
        <v>536893678</v>
      </c>
      <c r="E43">
        <v>531677.71871811105</v>
      </c>
      <c r="F43">
        <v>526360.94224590005</v>
      </c>
      <c r="G43">
        <v>1058038.6597923001</v>
      </c>
      <c r="H43">
        <v>572875253.28125</v>
      </c>
      <c r="I43">
        <v>551165940.05468702</v>
      </c>
      <c r="J43">
        <v>558563.67474532104</v>
      </c>
      <c r="K43">
        <v>552978.03590258898</v>
      </c>
      <c r="L43">
        <v>1111541.7193724499</v>
      </c>
      <c r="M43">
        <v>592451340.046875</v>
      </c>
      <c r="N43">
        <v>570002798.15625</v>
      </c>
      <c r="O43">
        <v>594528.40677624894</v>
      </c>
      <c r="P43">
        <v>588583.12616938294</v>
      </c>
      <c r="Q43">
        <v>1183111.5330032101</v>
      </c>
    </row>
    <row r="44" spans="1:17">
      <c r="A44">
        <v>58</v>
      </c>
      <c r="B44" t="s">
        <v>44</v>
      </c>
      <c r="C44">
        <v>853923200</v>
      </c>
      <c r="D44">
        <v>815620782</v>
      </c>
      <c r="E44">
        <v>803530.14251903305</v>
      </c>
      <c r="F44">
        <v>924059.67371468595</v>
      </c>
      <c r="G44">
        <v>1727589.81207023</v>
      </c>
      <c r="H44">
        <v>882756315.609375</v>
      </c>
      <c r="I44">
        <v>844056639.60302699</v>
      </c>
      <c r="J44">
        <v>857036.66572371696</v>
      </c>
      <c r="K44">
        <v>985592.15257795504</v>
      </c>
      <c r="L44">
        <v>1842628.8196614699</v>
      </c>
      <c r="M44">
        <v>921381763.08593702</v>
      </c>
      <c r="N44">
        <v>882161820.33740199</v>
      </c>
      <c r="O44">
        <v>929616.84412398003</v>
      </c>
      <c r="P44">
        <v>1069059.3657208399</v>
      </c>
      <c r="Q44">
        <v>1998676.2079640999</v>
      </c>
    </row>
    <row r="45" spans="1:17">
      <c r="A45">
        <v>59</v>
      </c>
      <c r="B45" t="s">
        <v>45</v>
      </c>
      <c r="C45">
        <v>421123588</v>
      </c>
      <c r="D45">
        <v>402157297</v>
      </c>
      <c r="E45">
        <v>407478.75150741602</v>
      </c>
      <c r="F45">
        <v>472675.35153658601</v>
      </c>
      <c r="G45">
        <v>880154.09987428703</v>
      </c>
      <c r="H45">
        <v>437153706.015625</v>
      </c>
      <c r="I45">
        <v>417654577.98046798</v>
      </c>
      <c r="J45">
        <v>436786.08740679902</v>
      </c>
      <c r="K45">
        <v>506671.86229093297</v>
      </c>
      <c r="L45">
        <v>943457.94602924504</v>
      </c>
      <c r="M45">
        <v>458566725.02343702</v>
      </c>
      <c r="N45">
        <v>438369913.53515601</v>
      </c>
      <c r="O45">
        <v>476551.03185027803</v>
      </c>
      <c r="P45">
        <v>552799.19471314503</v>
      </c>
      <c r="Q45">
        <v>1029350.21967849</v>
      </c>
    </row>
    <row r="46" spans="1:17">
      <c r="A46">
        <v>60</v>
      </c>
      <c r="B46" t="s">
        <v>140</v>
      </c>
      <c r="C46">
        <v>354960407</v>
      </c>
      <c r="D46">
        <v>340765940</v>
      </c>
      <c r="E46">
        <v>310116.78189277602</v>
      </c>
      <c r="F46">
        <v>362836.63416474999</v>
      </c>
      <c r="G46">
        <v>672953.41699838603</v>
      </c>
      <c r="H46">
        <v>366480828.71875</v>
      </c>
      <c r="I46">
        <v>351760327.34375</v>
      </c>
      <c r="J46">
        <v>330668.92217089201</v>
      </c>
      <c r="K46">
        <v>386882.64095832402</v>
      </c>
      <c r="L46">
        <v>717551.55613327003</v>
      </c>
      <c r="M46">
        <v>381858327.17968702</v>
      </c>
      <c r="N46">
        <v>366433841.97265601</v>
      </c>
      <c r="O46">
        <v>358518.097972363</v>
      </c>
      <c r="P46">
        <v>419466.17400605901</v>
      </c>
      <c r="Q46">
        <v>777984.27044171002</v>
      </c>
    </row>
    <row r="47" spans="1:17">
      <c r="A47">
        <v>61</v>
      </c>
      <c r="B47" t="s">
        <v>141</v>
      </c>
      <c r="C47">
        <v>249013364</v>
      </c>
      <c r="D47">
        <v>236044000</v>
      </c>
      <c r="E47">
        <v>225114.66660547201</v>
      </c>
      <c r="F47">
        <v>234119.25396728501</v>
      </c>
      <c r="G47">
        <v>459233.92270803399</v>
      </c>
      <c r="H47">
        <v>255339582.25781199</v>
      </c>
      <c r="I47">
        <v>241665238.578125</v>
      </c>
      <c r="J47">
        <v>235629.81228446899</v>
      </c>
      <c r="K47">
        <v>245055.00457763599</v>
      </c>
      <c r="L47">
        <v>480684.817768573</v>
      </c>
      <c r="M47">
        <v>263694918.109375</v>
      </c>
      <c r="N47">
        <v>249082233.277343</v>
      </c>
      <c r="O47">
        <v>249706.91386574501</v>
      </c>
      <c r="P47">
        <v>259695.19160061999</v>
      </c>
      <c r="Q47">
        <v>509402.10347104003</v>
      </c>
    </row>
    <row r="48" spans="1:17">
      <c r="A48">
        <v>62</v>
      </c>
      <c r="B48" t="s">
        <v>46</v>
      </c>
      <c r="C48">
        <v>2883095105</v>
      </c>
      <c r="D48">
        <v>2708720500.5</v>
      </c>
      <c r="E48">
        <v>2942579.8796340199</v>
      </c>
      <c r="F48">
        <v>3030857.2709356099</v>
      </c>
      <c r="G48">
        <v>5973437.15764945</v>
      </c>
      <c r="H48">
        <v>3000067800.2578101</v>
      </c>
      <c r="I48">
        <v>2819155675.3715801</v>
      </c>
      <c r="J48">
        <v>3155068.7028792901</v>
      </c>
      <c r="K48">
        <v>3249720.7501356299</v>
      </c>
      <c r="L48">
        <v>6404789.4314517202</v>
      </c>
      <c r="M48">
        <v>3155653747.4765601</v>
      </c>
      <c r="N48">
        <v>2966075213.6701598</v>
      </c>
      <c r="O48">
        <v>3439834.8563498301</v>
      </c>
      <c r="P48">
        <v>3543029.8994088899</v>
      </c>
      <c r="Q48">
        <v>6982864.71827171</v>
      </c>
    </row>
    <row r="49" spans="1:17">
      <c r="A49">
        <v>63</v>
      </c>
      <c r="B49" t="s">
        <v>47</v>
      </c>
      <c r="C49">
        <v>551374316</v>
      </c>
      <c r="D49">
        <v>522919090.5</v>
      </c>
      <c r="E49">
        <v>559556.55024784803</v>
      </c>
      <c r="F49">
        <v>498005.32975639403</v>
      </c>
      <c r="G49">
        <v>1057561.88047915</v>
      </c>
      <c r="H49">
        <v>569573620.13281202</v>
      </c>
      <c r="I49">
        <v>539924829.79296803</v>
      </c>
      <c r="J49">
        <v>592331.63950259902</v>
      </c>
      <c r="K49">
        <v>527175.15916852595</v>
      </c>
      <c r="L49">
        <v>1119506.7995126201</v>
      </c>
      <c r="M49">
        <v>593574041.05468702</v>
      </c>
      <c r="N49">
        <v>562347960.47656202</v>
      </c>
      <c r="O49">
        <v>635834.17488622596</v>
      </c>
      <c r="P49">
        <v>565892.41566707101</v>
      </c>
      <c r="Q49">
        <v>1201726.58461213</v>
      </c>
    </row>
    <row r="50" spans="1:17">
      <c r="A50">
        <v>64</v>
      </c>
      <c r="B50" t="s">
        <v>142</v>
      </c>
      <c r="C50">
        <v>2003875177</v>
      </c>
      <c r="D50">
        <v>1874383667.46875</v>
      </c>
      <c r="E50">
        <v>2384096.2195656402</v>
      </c>
      <c r="F50">
        <v>2145686.59633868</v>
      </c>
      <c r="G50">
        <v>4529782.8134823199</v>
      </c>
      <c r="H50">
        <v>2098992875.89062</v>
      </c>
      <c r="I50">
        <v>1962060374.9528799</v>
      </c>
      <c r="J50">
        <v>2556390.2751410399</v>
      </c>
      <c r="K50">
        <v>2300751.2536582602</v>
      </c>
      <c r="L50">
        <v>4857141.5265212497</v>
      </c>
      <c r="M50">
        <v>2224901291.9453101</v>
      </c>
      <c r="N50">
        <v>2078109702.2979701</v>
      </c>
      <c r="O50">
        <v>2785316.2910307199</v>
      </c>
      <c r="P50">
        <v>2506784.65816664</v>
      </c>
      <c r="Q50">
        <v>5292100.9414355</v>
      </c>
    </row>
    <row r="51" spans="1:17">
      <c r="A51">
        <v>65</v>
      </c>
      <c r="B51" t="s">
        <v>48</v>
      </c>
      <c r="C51">
        <v>242415271</v>
      </c>
      <c r="D51">
        <v>231336986</v>
      </c>
      <c r="E51">
        <v>215715.509597778</v>
      </c>
      <c r="F51">
        <v>252387.145016372</v>
      </c>
      <c r="G51">
        <v>468102.65286397899</v>
      </c>
      <c r="H51">
        <v>248709621.17968699</v>
      </c>
      <c r="I51">
        <v>237147770.87744099</v>
      </c>
      <c r="J51">
        <v>226588.51766574301</v>
      </c>
      <c r="K51">
        <v>265108.56588682497</v>
      </c>
      <c r="L51">
        <v>491697.08649420697</v>
      </c>
      <c r="M51">
        <v>257108588.9375</v>
      </c>
      <c r="N51">
        <v>244899304.746093</v>
      </c>
      <c r="O51">
        <v>241297.98909792499</v>
      </c>
      <c r="P51">
        <v>282318.64523768699</v>
      </c>
      <c r="Q51">
        <v>523616.636635484</v>
      </c>
    </row>
    <row r="52" spans="1:17">
      <c r="A52">
        <v>66</v>
      </c>
      <c r="B52" t="s">
        <v>49</v>
      </c>
      <c r="C52">
        <v>2347411143</v>
      </c>
      <c r="D52">
        <v>2202460662.375</v>
      </c>
      <c r="E52">
        <v>2379195.4016233101</v>
      </c>
      <c r="F52">
        <v>2236443.6862347298</v>
      </c>
      <c r="G52">
        <v>4615639.1130310101</v>
      </c>
      <c r="H52">
        <v>2439896020.75</v>
      </c>
      <c r="I52">
        <v>2289229289.5954499</v>
      </c>
      <c r="J52">
        <v>2545829.0944896401</v>
      </c>
      <c r="K52">
        <v>2393079.3483812399</v>
      </c>
      <c r="L52">
        <v>4938908.4640503898</v>
      </c>
      <c r="M52">
        <v>2562327342.8125</v>
      </c>
      <c r="N52">
        <v>2404086042.0769</v>
      </c>
      <c r="O52">
        <v>2768022.3309380701</v>
      </c>
      <c r="P52">
        <v>2601940.9898626599</v>
      </c>
      <c r="Q52">
        <v>5369963.3215848003</v>
      </c>
    </row>
    <row r="53" spans="1:17">
      <c r="A53">
        <v>67</v>
      </c>
      <c r="B53" t="s">
        <v>50</v>
      </c>
      <c r="C53">
        <v>826307601</v>
      </c>
      <c r="D53">
        <v>787283532</v>
      </c>
      <c r="E53">
        <v>728370.98806124902</v>
      </c>
      <c r="F53">
        <v>823059.219413399</v>
      </c>
      <c r="G53">
        <v>1551430.1955804799</v>
      </c>
      <c r="H53">
        <v>848734107.33593702</v>
      </c>
      <c r="I53">
        <v>808247265.5625</v>
      </c>
      <c r="J53">
        <v>767093.24692261196</v>
      </c>
      <c r="K53">
        <v>866815.36894550896</v>
      </c>
      <c r="L53">
        <v>1633908.6122444801</v>
      </c>
      <c r="M53">
        <v>878466721.42968702</v>
      </c>
      <c r="N53">
        <v>836042448.64453101</v>
      </c>
      <c r="O53">
        <v>819350.46816139994</v>
      </c>
      <c r="P53">
        <v>925866.02500065404</v>
      </c>
      <c r="Q53">
        <v>1745216.4859373099</v>
      </c>
    </row>
    <row r="54" spans="1:17">
      <c r="A54">
        <v>68</v>
      </c>
      <c r="B54" t="s">
        <v>51</v>
      </c>
      <c r="C54">
        <v>373774737.00010002</v>
      </c>
      <c r="D54">
        <v>356525564.5</v>
      </c>
      <c r="E54">
        <v>308974.70643716998</v>
      </c>
      <c r="F54">
        <v>318243.947020113</v>
      </c>
      <c r="G54">
        <v>627218.65437865199</v>
      </c>
      <c r="H54">
        <v>383336157.43760002</v>
      </c>
      <c r="I54">
        <v>365822521.99218702</v>
      </c>
      <c r="J54">
        <v>325721.53231102199</v>
      </c>
      <c r="K54">
        <v>335493.17926627398</v>
      </c>
      <c r="L54">
        <v>661214.708752512</v>
      </c>
      <c r="M54">
        <v>395911830.05478698</v>
      </c>
      <c r="N54">
        <v>378050747.04101503</v>
      </c>
      <c r="O54">
        <v>348285.32680100203</v>
      </c>
      <c r="P54">
        <v>358733.88566645898</v>
      </c>
      <c r="Q54">
        <v>707019.21197545505</v>
      </c>
    </row>
    <row r="55" spans="1:17">
      <c r="A55">
        <v>69</v>
      </c>
      <c r="B55" t="s">
        <v>52</v>
      </c>
      <c r="C55">
        <v>3753366055</v>
      </c>
      <c r="D55">
        <v>3539640281.125</v>
      </c>
      <c r="E55">
        <v>4348605.0661356105</v>
      </c>
      <c r="F55">
        <v>4218146.9139742404</v>
      </c>
      <c r="G55">
        <v>8566752.0114803407</v>
      </c>
      <c r="H55">
        <v>3937214241.2968702</v>
      </c>
      <c r="I55">
        <v>3712961944.1367102</v>
      </c>
      <c r="J55">
        <v>4687126.7814949397</v>
      </c>
      <c r="K55">
        <v>4546512.9634693796</v>
      </c>
      <c r="L55">
        <v>9233639.7046834305</v>
      </c>
      <c r="M55">
        <v>4181621764.4296799</v>
      </c>
      <c r="N55">
        <v>3943383060.5527301</v>
      </c>
      <c r="O55">
        <v>5139447.3372738501</v>
      </c>
      <c r="P55">
        <v>4985263.9321823297</v>
      </c>
      <c r="Q55">
        <v>10124711.2492874</v>
      </c>
    </row>
    <row r="56" spans="1:17">
      <c r="A56">
        <v>70</v>
      </c>
      <c r="B56" t="s">
        <v>53</v>
      </c>
      <c r="C56">
        <v>100583000</v>
      </c>
      <c r="D56">
        <v>97430735</v>
      </c>
      <c r="E56">
        <v>69060.141703843998</v>
      </c>
      <c r="F56">
        <v>80109.764760255799</v>
      </c>
      <c r="G56">
        <v>149169.90573763801</v>
      </c>
      <c r="H56">
        <v>100991311.1875</v>
      </c>
      <c r="I56">
        <v>97838435.859375</v>
      </c>
      <c r="J56">
        <v>69564.219097852707</v>
      </c>
      <c r="K56">
        <v>80694.494398474606</v>
      </c>
      <c r="L56">
        <v>150258.712441802</v>
      </c>
      <c r="M56">
        <v>101511298.28125</v>
      </c>
      <c r="N56">
        <v>98357645.6875</v>
      </c>
      <c r="O56">
        <v>70265.083853006305</v>
      </c>
      <c r="P56">
        <v>81507.497536420793</v>
      </c>
      <c r="Q56">
        <v>151772.580778837</v>
      </c>
    </row>
    <row r="57" spans="1:17">
      <c r="A57">
        <v>71</v>
      </c>
      <c r="B57" t="s">
        <v>54</v>
      </c>
      <c r="C57">
        <v>409281166</v>
      </c>
      <c r="D57">
        <v>388012905.75</v>
      </c>
      <c r="E57">
        <v>440749.43831944402</v>
      </c>
      <c r="F57">
        <v>467194.40052461601</v>
      </c>
      <c r="G57">
        <v>907943.83616900397</v>
      </c>
      <c r="H57">
        <v>426678114.16406202</v>
      </c>
      <c r="I57">
        <v>404418043.24218702</v>
      </c>
      <c r="J57">
        <v>472476.66504427802</v>
      </c>
      <c r="K57">
        <v>500825.26149758499</v>
      </c>
      <c r="L57">
        <v>973301.92510992195</v>
      </c>
      <c r="M57">
        <v>449886962.44531202</v>
      </c>
      <c r="N57">
        <v>426299121.24218702</v>
      </c>
      <c r="O57">
        <v>515180.11430001201</v>
      </c>
      <c r="P57">
        <v>546090.92110133101</v>
      </c>
      <c r="Q57">
        <v>1061271.03686928</v>
      </c>
    </row>
    <row r="58" spans="1:17">
      <c r="A58">
        <v>72</v>
      </c>
      <c r="B58" t="s">
        <v>55</v>
      </c>
      <c r="C58">
        <v>1957806853</v>
      </c>
      <c r="D58">
        <v>1840817531.1640601</v>
      </c>
      <c r="E58">
        <v>2571886.9335499401</v>
      </c>
      <c r="F58">
        <v>1954634.0648616799</v>
      </c>
      <c r="G58">
        <v>4526521.00285911</v>
      </c>
      <c r="H58">
        <v>2063514588.34375</v>
      </c>
      <c r="I58">
        <v>1940369276.3945301</v>
      </c>
      <c r="J58">
        <v>2768026.1016905601</v>
      </c>
      <c r="K58">
        <v>2103699.8284893902</v>
      </c>
      <c r="L58">
        <v>4871725.9299542299</v>
      </c>
      <c r="M58">
        <v>2202584158.4531202</v>
      </c>
      <c r="N58">
        <v>2071344722.1992099</v>
      </c>
      <c r="O58">
        <v>3026979.5636102501</v>
      </c>
      <c r="P58">
        <v>2300504.4682713398</v>
      </c>
      <c r="Q58">
        <v>5327484.0052972399</v>
      </c>
    </row>
    <row r="59" spans="1:17">
      <c r="A59">
        <v>81</v>
      </c>
      <c r="B59" t="s">
        <v>56</v>
      </c>
      <c r="C59">
        <v>132637000</v>
      </c>
      <c r="D59">
        <v>125839550.8125</v>
      </c>
      <c r="E59">
        <v>110925.852182388</v>
      </c>
      <c r="F59">
        <v>140875.83127021699</v>
      </c>
      <c r="G59">
        <v>251801.684492111</v>
      </c>
      <c r="H59">
        <v>136188514.328125</v>
      </c>
      <c r="I59">
        <v>128812736.890625</v>
      </c>
      <c r="J59">
        <v>116417.741631627</v>
      </c>
      <c r="K59">
        <v>147850.53107428501</v>
      </c>
      <c r="L59">
        <v>264268.27450072701</v>
      </c>
      <c r="M59">
        <v>140936397.14843699</v>
      </c>
      <c r="N59">
        <v>132773745.21093699</v>
      </c>
      <c r="O59">
        <v>123858.24087977401</v>
      </c>
      <c r="P59">
        <v>157299.96549129399</v>
      </c>
      <c r="Q59">
        <v>281158.20616769698</v>
      </c>
    </row>
    <row r="60" spans="1:17">
      <c r="A60">
        <v>82</v>
      </c>
      <c r="B60" t="s">
        <v>57</v>
      </c>
      <c r="C60">
        <v>583308000</v>
      </c>
      <c r="D60">
        <v>522646595.51684499</v>
      </c>
      <c r="E60">
        <v>693944.28104543604</v>
      </c>
      <c r="F60">
        <v>631489.29576977994</v>
      </c>
      <c r="G60">
        <v>1325433.57611572</v>
      </c>
      <c r="H60">
        <v>614880813.109375</v>
      </c>
      <c r="I60">
        <v>549667281.96996999</v>
      </c>
      <c r="J60">
        <v>747234.69084131694</v>
      </c>
      <c r="K60">
        <v>679983.56979140604</v>
      </c>
      <c r="L60">
        <v>1427218.2650605401</v>
      </c>
      <c r="M60">
        <v>656734900.984375</v>
      </c>
      <c r="N60">
        <v>585462172.79809499</v>
      </c>
      <c r="O60">
        <v>818026.52078074205</v>
      </c>
      <c r="P60">
        <v>744404.12804359198</v>
      </c>
      <c r="Q60">
        <v>1562430.6505207999</v>
      </c>
    </row>
    <row r="61" spans="1:17">
      <c r="A61">
        <v>83</v>
      </c>
      <c r="B61" t="s">
        <v>58</v>
      </c>
      <c r="C61">
        <v>992738019</v>
      </c>
      <c r="D61">
        <v>962938824.4375</v>
      </c>
      <c r="E61">
        <v>906934.839542776</v>
      </c>
      <c r="F61">
        <v>997628.32260697999</v>
      </c>
      <c r="G61">
        <v>1904563.1692097101</v>
      </c>
      <c r="H61">
        <v>1029492702.1875</v>
      </c>
      <c r="I61">
        <v>994044920.50390601</v>
      </c>
      <c r="J61">
        <v>965862.90250196995</v>
      </c>
      <c r="K61">
        <v>1062449.19405037</v>
      </c>
      <c r="L61">
        <v>2028312.09748911</v>
      </c>
      <c r="M61">
        <v>1078564975.45312</v>
      </c>
      <c r="N61">
        <v>1035527833.6523401</v>
      </c>
      <c r="O61">
        <v>1045282.45669332</v>
      </c>
      <c r="P61">
        <v>1149810.7020685</v>
      </c>
      <c r="Q61">
        <v>2195093.16246062</v>
      </c>
    </row>
    <row r="62" spans="1:17">
      <c r="A62">
        <v>84</v>
      </c>
      <c r="B62" t="s">
        <v>143</v>
      </c>
      <c r="C62">
        <v>701677024</v>
      </c>
      <c r="D62">
        <v>664425518.875</v>
      </c>
      <c r="E62">
        <v>685424.07003079297</v>
      </c>
      <c r="F62">
        <v>740258.00051420904</v>
      </c>
      <c r="G62">
        <v>1425682.0663072299</v>
      </c>
      <c r="H62">
        <v>726193634.42968702</v>
      </c>
      <c r="I62">
        <v>687722830.93237305</v>
      </c>
      <c r="J62">
        <v>729728.05837348104</v>
      </c>
      <c r="K62">
        <v>788106.30789823399</v>
      </c>
      <c r="L62">
        <v>1517834.3704041501</v>
      </c>
      <c r="M62">
        <v>758843402.9375</v>
      </c>
      <c r="N62">
        <v>718755332.89196706</v>
      </c>
      <c r="O62">
        <v>789365.22717365599</v>
      </c>
      <c r="P62">
        <v>852514.44862918498</v>
      </c>
      <c r="Q62">
        <v>1641879.66982756</v>
      </c>
    </row>
    <row r="63" spans="1:17">
      <c r="A63">
        <v>85</v>
      </c>
      <c r="B63" t="s">
        <v>144</v>
      </c>
      <c r="C63">
        <v>343974076</v>
      </c>
      <c r="D63">
        <v>313568766</v>
      </c>
      <c r="E63">
        <v>325048.78608345898</v>
      </c>
      <c r="F63">
        <v>390058.539022326</v>
      </c>
      <c r="G63">
        <v>715107.32018792594</v>
      </c>
      <c r="H63">
        <v>357391704.65625</v>
      </c>
      <c r="I63">
        <v>324841798.22167897</v>
      </c>
      <c r="J63">
        <v>346491.88895435602</v>
      </c>
      <c r="K63">
        <v>415790.26690936001</v>
      </c>
      <c r="L63">
        <v>762282.16024589504</v>
      </c>
      <c r="M63">
        <v>375350458.234375</v>
      </c>
      <c r="N63">
        <v>339910430.77832001</v>
      </c>
      <c r="O63">
        <v>375504.99107089598</v>
      </c>
      <c r="P63">
        <v>450605.984852314</v>
      </c>
      <c r="Q63">
        <v>826110.97396576405</v>
      </c>
    </row>
    <row r="64" spans="1:17">
      <c r="A64">
        <v>86</v>
      </c>
      <c r="B64" t="s">
        <v>59</v>
      </c>
      <c r="C64">
        <v>1039463634</v>
      </c>
      <c r="D64">
        <v>983480091</v>
      </c>
      <c r="E64">
        <v>1033411.24113708</v>
      </c>
      <c r="F64">
        <v>1085081.80148822</v>
      </c>
      <c r="G64">
        <v>2118493.0447177798</v>
      </c>
      <c r="H64">
        <v>1076757821.8515601</v>
      </c>
      <c r="I64">
        <v>1018609404.2939399</v>
      </c>
      <c r="J64">
        <v>1100607.49505657</v>
      </c>
      <c r="K64">
        <v>1155637.8656711499</v>
      </c>
      <c r="L64">
        <v>2256245.36677837</v>
      </c>
      <c r="M64">
        <v>1126375775.4453101</v>
      </c>
      <c r="N64">
        <v>1065351058.45849</v>
      </c>
      <c r="O64">
        <v>1190815.91963549</v>
      </c>
      <c r="P64">
        <v>1250356.7202733499</v>
      </c>
      <c r="Q64">
        <v>2441172.6315162699</v>
      </c>
    </row>
    <row r="65" spans="1:17">
      <c r="A65">
        <v>87</v>
      </c>
      <c r="B65" t="s">
        <v>145</v>
      </c>
      <c r="C65">
        <v>221488162</v>
      </c>
      <c r="D65">
        <v>213672667</v>
      </c>
      <c r="E65">
        <v>250559.297371566</v>
      </c>
      <c r="F65">
        <v>298165.56348210498</v>
      </c>
      <c r="G65">
        <v>548724.86264693702</v>
      </c>
      <c r="H65">
        <v>231402204.9375</v>
      </c>
      <c r="I65">
        <v>223358756.625</v>
      </c>
      <c r="J65">
        <v>269492.49963077903</v>
      </c>
      <c r="K65">
        <v>320696.07520490797</v>
      </c>
      <c r="L65">
        <v>590188.57446202601</v>
      </c>
      <c r="M65">
        <v>244712728.1875</v>
      </c>
      <c r="N65">
        <v>236364695.828125</v>
      </c>
      <c r="O65">
        <v>295045.17408937198</v>
      </c>
      <c r="P65">
        <v>351103.75908118399</v>
      </c>
      <c r="Q65">
        <v>646148.93841969897</v>
      </c>
    </row>
    <row r="66" spans="1:17">
      <c r="A66">
        <v>88</v>
      </c>
      <c r="B66" t="s">
        <v>60</v>
      </c>
      <c r="C66">
        <v>2354472614</v>
      </c>
      <c r="D66">
        <v>2289192998.0703101</v>
      </c>
      <c r="E66">
        <v>3662040.8395755999</v>
      </c>
      <c r="F66">
        <v>2783150.9717526999</v>
      </c>
      <c r="G66">
        <v>6445191.82842582</v>
      </c>
      <c r="H66">
        <v>2508179433.46875</v>
      </c>
      <c r="I66">
        <v>2438661915.6040001</v>
      </c>
      <c r="J66">
        <v>3958923.43385125</v>
      </c>
      <c r="K66">
        <v>3008781.7506826101</v>
      </c>
      <c r="L66">
        <v>6967705.1459990796</v>
      </c>
      <c r="M66">
        <v>2710934938.71875</v>
      </c>
      <c r="N66">
        <v>2635846122.56494</v>
      </c>
      <c r="O66">
        <v>4351266.3516224399</v>
      </c>
      <c r="P66">
        <v>3306962.4428457702</v>
      </c>
      <c r="Q66">
        <v>7658228.7869833102</v>
      </c>
    </row>
    <row r="67" spans="1:17">
      <c r="A67">
        <v>89</v>
      </c>
      <c r="B67" t="s">
        <v>61</v>
      </c>
      <c r="C67">
        <v>790910096.00000405</v>
      </c>
      <c r="D67">
        <v>734235670</v>
      </c>
      <c r="E67">
        <v>663900.88690899301</v>
      </c>
      <c r="F67">
        <v>710373.94774989702</v>
      </c>
      <c r="G67">
        <v>1374274.8334657201</v>
      </c>
      <c r="H67">
        <v>813678374.57031703</v>
      </c>
      <c r="I67">
        <v>754000860.023193</v>
      </c>
      <c r="J67">
        <v>700630.76052634395</v>
      </c>
      <c r="K67">
        <v>749674.91609998897</v>
      </c>
      <c r="L67">
        <v>1450305.67971135</v>
      </c>
      <c r="M67">
        <v>843936502.12500405</v>
      </c>
      <c r="N67">
        <v>780238101.62329102</v>
      </c>
      <c r="O67">
        <v>750161.44591407396</v>
      </c>
      <c r="P67">
        <v>802672.74775080301</v>
      </c>
      <c r="Q67">
        <v>1552834.1962453399</v>
      </c>
    </row>
    <row r="68" spans="1:17">
      <c r="A68">
        <v>90</v>
      </c>
      <c r="B68" t="s">
        <v>62</v>
      </c>
      <c r="C68">
        <v>1396400674</v>
      </c>
      <c r="D68">
        <v>1330122612.5</v>
      </c>
      <c r="E68">
        <v>1237812.47689729</v>
      </c>
      <c r="F68">
        <v>1435862.4740305201</v>
      </c>
      <c r="G68">
        <v>2673674.94267439</v>
      </c>
      <c r="H68">
        <v>1438286284.0859301</v>
      </c>
      <c r="I68">
        <v>1370594971.3671801</v>
      </c>
      <c r="J68">
        <v>1312862.31639331</v>
      </c>
      <c r="K68">
        <v>1522920.2840267699</v>
      </c>
      <c r="L68">
        <v>2835782.5955325002</v>
      </c>
      <c r="M68">
        <v>1493901362.20312</v>
      </c>
      <c r="N68">
        <v>1424339052.1796801</v>
      </c>
      <c r="O68">
        <v>1414151.6313410101</v>
      </c>
      <c r="P68">
        <v>1640415.8912923599</v>
      </c>
      <c r="Q68">
        <v>3054567.5284375199</v>
      </c>
    </row>
    <row r="69" spans="1:17">
      <c r="A69">
        <v>91</v>
      </c>
      <c r="B69" t="s">
        <v>63</v>
      </c>
      <c r="C69">
        <v>719799657</v>
      </c>
      <c r="D69">
        <v>702522082.5625</v>
      </c>
      <c r="E69">
        <v>813718.58887343796</v>
      </c>
      <c r="F69">
        <v>846267.31659020297</v>
      </c>
      <c r="G69">
        <v>1659985.87854882</v>
      </c>
      <c r="H69">
        <v>749995465.640625</v>
      </c>
      <c r="I69">
        <v>732470912.68164003</v>
      </c>
      <c r="J69">
        <v>871681.65303533501</v>
      </c>
      <c r="K69">
        <v>906548.91366495006</v>
      </c>
      <c r="L69">
        <v>1778230.56689902</v>
      </c>
      <c r="M69">
        <v>790269505.36718702</v>
      </c>
      <c r="N69">
        <v>772424173.60546803</v>
      </c>
      <c r="O69">
        <v>949575.41510561795</v>
      </c>
      <c r="P69">
        <v>987558.42863498395</v>
      </c>
      <c r="Q69">
        <v>1937133.8578406801</v>
      </c>
    </row>
    <row r="70" spans="1:17">
      <c r="A70">
        <v>92</v>
      </c>
      <c r="B70" t="s">
        <v>64</v>
      </c>
      <c r="C70">
        <v>624190620</v>
      </c>
      <c r="D70">
        <v>591423314</v>
      </c>
      <c r="E70">
        <v>470724.76469722501</v>
      </c>
      <c r="F70">
        <v>574284.21526490105</v>
      </c>
      <c r="G70">
        <v>1045008.9776289</v>
      </c>
      <c r="H70">
        <v>639996936.53906202</v>
      </c>
      <c r="I70">
        <v>605808265.30273402</v>
      </c>
      <c r="J70">
        <v>496612.69857654098</v>
      </c>
      <c r="K70">
        <v>605867.49525351694</v>
      </c>
      <c r="L70">
        <v>1102480.19211386</v>
      </c>
      <c r="M70">
        <v>661024880.47656202</v>
      </c>
      <c r="N70">
        <v>624930192.49975502</v>
      </c>
      <c r="O70">
        <v>531766.05955436896</v>
      </c>
      <c r="P70">
        <v>648754.59499262203</v>
      </c>
      <c r="Q70">
        <v>1180520.6538281001</v>
      </c>
    </row>
    <row r="71" spans="1:17">
      <c r="A71">
        <v>93</v>
      </c>
      <c r="B71" t="s">
        <v>65</v>
      </c>
      <c r="C71">
        <v>468346439</v>
      </c>
      <c r="D71">
        <v>436934421.5</v>
      </c>
      <c r="E71">
        <v>529238.38395023998</v>
      </c>
      <c r="F71">
        <v>518653.61686833901</v>
      </c>
      <c r="G71">
        <v>1047892.00485494</v>
      </c>
      <c r="H71">
        <v>492230113.17968702</v>
      </c>
      <c r="I71">
        <v>458759162.69531202</v>
      </c>
      <c r="J71">
        <v>571918.56791252596</v>
      </c>
      <c r="K71">
        <v>560480.19619201799</v>
      </c>
      <c r="L71">
        <v>1132398.7657459001</v>
      </c>
      <c r="M71">
        <v>524060641.21093702</v>
      </c>
      <c r="N71">
        <v>487845538.42968702</v>
      </c>
      <c r="O71">
        <v>629066.63462007698</v>
      </c>
      <c r="P71">
        <v>616485.29897471506</v>
      </c>
      <c r="Q71">
        <v>1245551.91570475</v>
      </c>
    </row>
    <row r="72" spans="1:17">
      <c r="A72">
        <v>94</v>
      </c>
      <c r="B72" t="s">
        <v>66</v>
      </c>
      <c r="C72">
        <v>541220451</v>
      </c>
      <c r="D72">
        <v>512221652.5625</v>
      </c>
      <c r="E72">
        <v>470615.48319649702</v>
      </c>
      <c r="F72">
        <v>517677.03397351498</v>
      </c>
      <c r="G72">
        <v>988292.51872295095</v>
      </c>
      <c r="H72">
        <v>555426890.74218702</v>
      </c>
      <c r="I72">
        <v>525677304.94580001</v>
      </c>
      <c r="J72">
        <v>495493.10594182397</v>
      </c>
      <c r="K72">
        <v>545042.41722773004</v>
      </c>
      <c r="L72">
        <v>1040535.52580133</v>
      </c>
      <c r="M72">
        <v>574238428.421875</v>
      </c>
      <c r="N72">
        <v>543499900.32226503</v>
      </c>
      <c r="O72">
        <v>529108.02835288597</v>
      </c>
      <c r="P72">
        <v>582018.83283558395</v>
      </c>
      <c r="Q72">
        <v>1111126.85529393</v>
      </c>
    </row>
    <row r="73" spans="1:17">
      <c r="A73">
        <v>95</v>
      </c>
      <c r="B73" t="s">
        <v>67</v>
      </c>
      <c r="C73">
        <v>153667000</v>
      </c>
      <c r="D73">
        <v>143770831</v>
      </c>
      <c r="E73">
        <v>173285.03218161999</v>
      </c>
      <c r="F73">
        <v>183682.13467860199</v>
      </c>
      <c r="G73">
        <v>356967.16606521601</v>
      </c>
      <c r="H73">
        <v>160261216.890625</v>
      </c>
      <c r="I73">
        <v>150093270.34375</v>
      </c>
      <c r="J73">
        <v>185619.78898322501</v>
      </c>
      <c r="K73">
        <v>196756.97844386101</v>
      </c>
      <c r="L73">
        <v>382376.77359390201</v>
      </c>
      <c r="M73">
        <v>169026433.015625</v>
      </c>
      <c r="N73">
        <v>158498759.078125</v>
      </c>
      <c r="O73">
        <v>202117.94176888399</v>
      </c>
      <c r="P73">
        <v>214245.018239617</v>
      </c>
      <c r="Q73">
        <v>416362.96038460702</v>
      </c>
    </row>
    <row r="74" spans="1:17">
      <c r="A74">
        <v>96</v>
      </c>
      <c r="B74" t="s">
        <v>68</v>
      </c>
      <c r="C74">
        <v>3015607902</v>
      </c>
      <c r="D74">
        <v>2832875739.5625</v>
      </c>
      <c r="E74">
        <v>3112166.56811747</v>
      </c>
      <c r="F74">
        <v>3672356.54910406</v>
      </c>
      <c r="G74">
        <v>6784523.1350469496</v>
      </c>
      <c r="H74">
        <v>3154762248.40625</v>
      </c>
      <c r="I74">
        <v>2961479830.9702101</v>
      </c>
      <c r="J74">
        <v>3359364.0942801801</v>
      </c>
      <c r="K74">
        <v>3964049.6204426098</v>
      </c>
      <c r="L74">
        <v>7323413.7232199097</v>
      </c>
      <c r="M74">
        <v>3341567141.3593702</v>
      </c>
      <c r="N74">
        <v>3134092066.27002</v>
      </c>
      <c r="O74">
        <v>3693758.0595159298</v>
      </c>
      <c r="P74">
        <v>4358634.50626978</v>
      </c>
      <c r="Q74">
        <v>8052392.5679708403</v>
      </c>
    </row>
    <row r="75" spans="1:17">
      <c r="A75">
        <v>97</v>
      </c>
      <c r="B75" t="s">
        <v>146</v>
      </c>
      <c r="C75">
        <v>1208946718</v>
      </c>
      <c r="D75">
        <v>1145428320.46875</v>
      </c>
      <c r="E75">
        <v>1260172.23857277</v>
      </c>
      <c r="F75">
        <v>1373587.7394712199</v>
      </c>
      <c r="G75">
        <v>2633759.9595984202</v>
      </c>
      <c r="H75">
        <v>1262049462.64062</v>
      </c>
      <c r="I75">
        <v>1196363541.64013</v>
      </c>
      <c r="J75">
        <v>1358191.4620123601</v>
      </c>
      <c r="K75">
        <v>1480428.68696032</v>
      </c>
      <c r="L75">
        <v>2838620.1666124701</v>
      </c>
      <c r="M75">
        <v>1333036767.2421801</v>
      </c>
      <c r="N75">
        <v>1264463100.24316</v>
      </c>
      <c r="O75">
        <v>1490203.1767585699</v>
      </c>
      <c r="P75">
        <v>1624321.47268288</v>
      </c>
      <c r="Q75">
        <v>3114524.6404151302</v>
      </c>
    </row>
    <row r="76" spans="1:17">
      <c r="A76">
        <v>98</v>
      </c>
      <c r="B76" t="s">
        <v>69</v>
      </c>
      <c r="C76">
        <v>164312084</v>
      </c>
      <c r="D76">
        <v>158337084</v>
      </c>
      <c r="E76">
        <v>150958.89868259401</v>
      </c>
      <c r="F76">
        <v>166054.78797882801</v>
      </c>
      <c r="G76">
        <v>317013.68051314302</v>
      </c>
      <c r="H76">
        <v>169766120.44531199</v>
      </c>
      <c r="I76">
        <v>163596386.703125</v>
      </c>
      <c r="J76">
        <v>160806.119635701</v>
      </c>
      <c r="K76">
        <v>176886.73213952701</v>
      </c>
      <c r="L76">
        <v>337692.84857320698</v>
      </c>
      <c r="M76">
        <v>177023111.08593699</v>
      </c>
      <c r="N76">
        <v>170596345.94531199</v>
      </c>
      <c r="O76">
        <v>174090.439643383</v>
      </c>
      <c r="P76">
        <v>191499.48447126101</v>
      </c>
      <c r="Q76">
        <v>365589.92142033501</v>
      </c>
    </row>
    <row r="77" spans="1:17">
      <c r="A77">
        <v>99</v>
      </c>
      <c r="B77" t="s">
        <v>147</v>
      </c>
      <c r="C77">
        <v>360847760</v>
      </c>
      <c r="D77">
        <v>339755120</v>
      </c>
      <c r="E77">
        <v>360202.69144177402</v>
      </c>
      <c r="F77">
        <v>363804.71832805802</v>
      </c>
      <c r="G77">
        <v>724007.408834278</v>
      </c>
      <c r="H77">
        <v>373365401.03125</v>
      </c>
      <c r="I77">
        <v>351339638.96093702</v>
      </c>
      <c r="J77">
        <v>382444.014527797</v>
      </c>
      <c r="K77">
        <v>386268.45339861501</v>
      </c>
      <c r="L77">
        <v>768712.46860128595</v>
      </c>
      <c r="M77">
        <v>389973700.41406202</v>
      </c>
      <c r="N77">
        <v>366724210.60546798</v>
      </c>
      <c r="O77">
        <v>412281.87871709402</v>
      </c>
      <c r="P77">
        <v>416404.69853490498</v>
      </c>
      <c r="Q77">
        <v>828686.57353347505</v>
      </c>
    </row>
    <row r="78" spans="1:17">
      <c r="A78">
        <v>100</v>
      </c>
      <c r="B78" t="s">
        <v>70</v>
      </c>
      <c r="C78">
        <v>475756232</v>
      </c>
      <c r="D78">
        <v>458537188</v>
      </c>
      <c r="E78">
        <v>439785.71941780997</v>
      </c>
      <c r="F78">
        <v>483764.29256641801</v>
      </c>
      <c r="G78">
        <v>923550.00982236804</v>
      </c>
      <c r="H78">
        <v>488000837.25781202</v>
      </c>
      <c r="I78">
        <v>470592969.97460902</v>
      </c>
      <c r="J78">
        <v>462175.63523423602</v>
      </c>
      <c r="K78">
        <v>508393.20040178299</v>
      </c>
      <c r="L78">
        <v>970568.83869338001</v>
      </c>
      <c r="M78">
        <v>504165825.71875</v>
      </c>
      <c r="N78">
        <v>486515385.71679598</v>
      </c>
      <c r="O78">
        <v>492174.114779472</v>
      </c>
      <c r="P78">
        <v>541391.52763080597</v>
      </c>
      <c r="Q78">
        <v>1033565.64881706</v>
      </c>
    </row>
    <row r="79" spans="1:17">
      <c r="A79">
        <v>101</v>
      </c>
      <c r="B79" t="s">
        <v>71</v>
      </c>
      <c r="C79">
        <v>752723336</v>
      </c>
      <c r="D79">
        <v>711149471.75</v>
      </c>
      <c r="E79">
        <v>761269.088785409</v>
      </c>
      <c r="F79">
        <v>867846.76058244705</v>
      </c>
      <c r="G79">
        <v>1629115.84760999</v>
      </c>
      <c r="H79">
        <v>781021955.640625</v>
      </c>
      <c r="I79">
        <v>737949961.22070301</v>
      </c>
      <c r="J79">
        <v>813038.49447226501</v>
      </c>
      <c r="K79">
        <v>926863.88526368095</v>
      </c>
      <c r="L79">
        <v>1739902.38984966</v>
      </c>
      <c r="M79">
        <v>818894679.89843702</v>
      </c>
      <c r="N79">
        <v>773824369.22851503</v>
      </c>
      <c r="O79">
        <v>882816.393291816</v>
      </c>
      <c r="P79">
        <v>1006410.68940129</v>
      </c>
      <c r="Q79">
        <v>1889227.08176893</v>
      </c>
    </row>
    <row r="80" spans="1:17">
      <c r="A80">
        <v>102</v>
      </c>
      <c r="B80" t="s">
        <v>72</v>
      </c>
      <c r="C80">
        <v>271675182</v>
      </c>
      <c r="D80">
        <v>261724832.875</v>
      </c>
      <c r="E80">
        <v>235935.07589280599</v>
      </c>
      <c r="F80">
        <v>209982.21924245299</v>
      </c>
      <c r="G80">
        <v>445917.29798722197</v>
      </c>
      <c r="H80">
        <v>277367454.28125</v>
      </c>
      <c r="I80">
        <v>267201040.34375</v>
      </c>
      <c r="J80">
        <v>245948.967642337</v>
      </c>
      <c r="K80">
        <v>218894.57943147401</v>
      </c>
      <c r="L80">
        <v>464843.54557359201</v>
      </c>
      <c r="M80">
        <v>284818015.16406202</v>
      </c>
      <c r="N80">
        <v>274373723.984375</v>
      </c>
      <c r="O80">
        <v>259311.33805698101</v>
      </c>
      <c r="P80">
        <v>230787.09291052801</v>
      </c>
      <c r="Q80">
        <v>490098.42672043998</v>
      </c>
    </row>
    <row r="81" spans="1:17">
      <c r="A81">
        <v>111</v>
      </c>
      <c r="B81" t="s">
        <v>148</v>
      </c>
      <c r="C81">
        <v>1062290000</v>
      </c>
      <c r="D81">
        <v>1021362538.4335901</v>
      </c>
      <c r="E81">
        <v>1004966.1728342701</v>
      </c>
      <c r="F81">
        <v>1025065.4962784</v>
      </c>
      <c r="G81">
        <v>2030031.6601977299</v>
      </c>
      <c r="H81">
        <v>1095014607.32812</v>
      </c>
      <c r="I81">
        <v>1053032576.2148401</v>
      </c>
      <c r="J81">
        <v>1064957.5466835501</v>
      </c>
      <c r="K81">
        <v>1086256.69465261</v>
      </c>
      <c r="L81">
        <v>2151214.2556478898</v>
      </c>
      <c r="M81">
        <v>1138337050.09375</v>
      </c>
      <c r="N81">
        <v>1094966747.2460899</v>
      </c>
      <c r="O81">
        <v>1145297.1717686099</v>
      </c>
      <c r="P81">
        <v>1168203.1149684801</v>
      </c>
      <c r="Q81">
        <v>2313500.2970343898</v>
      </c>
    </row>
    <row r="82" spans="1:17">
      <c r="A82">
        <v>112</v>
      </c>
      <c r="B82" t="s">
        <v>73</v>
      </c>
      <c r="C82">
        <v>1840295906</v>
      </c>
      <c r="D82">
        <v>1751229763.91943</v>
      </c>
      <c r="E82">
        <v>1865022.0673342</v>
      </c>
      <c r="F82">
        <v>2088824.71326053</v>
      </c>
      <c r="G82">
        <v>3953846.7871567602</v>
      </c>
      <c r="H82">
        <v>1911342701.2734301</v>
      </c>
      <c r="I82">
        <v>1817832629.1459899</v>
      </c>
      <c r="J82">
        <v>1992800.0101214801</v>
      </c>
      <c r="K82">
        <v>2231936.0130433398</v>
      </c>
      <c r="L82">
        <v>4224736.0425662398</v>
      </c>
      <c r="M82">
        <v>2006249280.7890601</v>
      </c>
      <c r="N82">
        <v>1906811995.7788</v>
      </c>
      <c r="O82">
        <v>2165151.3935314598</v>
      </c>
      <c r="P82">
        <v>2424969.5549200298</v>
      </c>
      <c r="Q82">
        <v>4590120.9465251099</v>
      </c>
    </row>
    <row r="83" spans="1:17">
      <c r="A83">
        <v>113</v>
      </c>
      <c r="B83" t="s">
        <v>149</v>
      </c>
      <c r="C83">
        <v>1376075927</v>
      </c>
      <c r="D83">
        <v>1308056088</v>
      </c>
      <c r="E83">
        <v>1286964.74345701</v>
      </c>
      <c r="F83">
        <v>1480009.45032906</v>
      </c>
      <c r="G83">
        <v>2766974.19086682</v>
      </c>
      <c r="H83">
        <v>1423600283.5390601</v>
      </c>
      <c r="I83">
        <v>1352939243.6079099</v>
      </c>
      <c r="J83">
        <v>1371469.68363048</v>
      </c>
      <c r="K83">
        <v>1577190.1423132501</v>
      </c>
      <c r="L83">
        <v>2948659.8184342301</v>
      </c>
      <c r="M83">
        <v>1486952948.28125</v>
      </c>
      <c r="N83">
        <v>1412771286.51513</v>
      </c>
      <c r="O83">
        <v>1485540.94588795</v>
      </c>
      <c r="P83">
        <v>1708372.0858682101</v>
      </c>
      <c r="Q83">
        <v>3193913.0401670299</v>
      </c>
    </row>
    <row r="84" spans="1:17">
      <c r="A84">
        <v>114</v>
      </c>
      <c r="B84" t="s">
        <v>74</v>
      </c>
      <c r="C84">
        <v>334549372</v>
      </c>
      <c r="D84">
        <v>324100006.0625</v>
      </c>
      <c r="E84">
        <v>239977.30067725401</v>
      </c>
      <c r="F84">
        <v>297571.853836447</v>
      </c>
      <c r="G84">
        <v>537549.15551429905</v>
      </c>
      <c r="H84">
        <v>340875289.609375</v>
      </c>
      <c r="I84">
        <v>330045668.859375</v>
      </c>
      <c r="J84">
        <v>249682.16253508601</v>
      </c>
      <c r="K84">
        <v>309605.88177952101</v>
      </c>
      <c r="L84">
        <v>559288.04408830404</v>
      </c>
      <c r="M84">
        <v>349246736.07031202</v>
      </c>
      <c r="N84">
        <v>337907433.05370998</v>
      </c>
      <c r="O84">
        <v>263021.804325498</v>
      </c>
      <c r="P84">
        <v>326147.037447571</v>
      </c>
      <c r="Q84">
        <v>589168.84134074999</v>
      </c>
    </row>
    <row r="85" spans="1:17">
      <c r="A85">
        <v>115</v>
      </c>
      <c r="B85" t="s">
        <v>75</v>
      </c>
      <c r="C85">
        <v>2541473555</v>
      </c>
      <c r="D85">
        <v>2397636389.9375</v>
      </c>
      <c r="E85">
        <v>2676107.8001721501</v>
      </c>
      <c r="F85">
        <v>3184568.2833707999</v>
      </c>
      <c r="G85">
        <v>5860676.0873071495</v>
      </c>
      <c r="H85">
        <v>2657477947.8203101</v>
      </c>
      <c r="I85">
        <v>2504408691.1093702</v>
      </c>
      <c r="J85">
        <v>2881455.2101379898</v>
      </c>
      <c r="K85">
        <v>3428931.6950570401</v>
      </c>
      <c r="L85">
        <v>6310386.9134036601</v>
      </c>
      <c r="M85">
        <v>2813012249.8515601</v>
      </c>
      <c r="N85">
        <v>2647518293.6308498</v>
      </c>
      <c r="O85">
        <v>3159016.5457389802</v>
      </c>
      <c r="P85">
        <v>3759229.6801778902</v>
      </c>
      <c r="Q85">
        <v>6918246.2644501897</v>
      </c>
    </row>
    <row r="86" spans="1:17">
      <c r="A86">
        <v>116</v>
      </c>
      <c r="B86" t="s">
        <v>150</v>
      </c>
      <c r="C86">
        <v>1103985051</v>
      </c>
      <c r="D86">
        <v>1059022047.375</v>
      </c>
      <c r="E86">
        <v>1408637.8104958499</v>
      </c>
      <c r="F86">
        <v>1591760.75053232</v>
      </c>
      <c r="G86">
        <v>3000398.6221294398</v>
      </c>
      <c r="H86">
        <v>1169411208.3046801</v>
      </c>
      <c r="I86">
        <v>1122192364.4140601</v>
      </c>
      <c r="J86">
        <v>1532723.3840646399</v>
      </c>
      <c r="K86">
        <v>1731977.45093152</v>
      </c>
      <c r="L86">
        <v>3264700.8372104401</v>
      </c>
      <c r="M86">
        <v>1257235121.4375</v>
      </c>
      <c r="N86">
        <v>1206997620.4726501</v>
      </c>
      <c r="O86">
        <v>1699915.08028645</v>
      </c>
      <c r="P86">
        <v>1920904.06769201</v>
      </c>
      <c r="Q86">
        <v>3620819.0799540798</v>
      </c>
    </row>
    <row r="87" spans="1:17">
      <c r="A87">
        <v>117</v>
      </c>
      <c r="B87" t="s">
        <v>76</v>
      </c>
      <c r="C87">
        <v>2552313710</v>
      </c>
      <c r="D87">
        <v>2456734123.875</v>
      </c>
      <c r="E87">
        <v>2714157.0980588999</v>
      </c>
      <c r="F87">
        <v>3039855.9561000098</v>
      </c>
      <c r="G87">
        <v>5754013.0519323302</v>
      </c>
      <c r="H87">
        <v>2655908843.2734299</v>
      </c>
      <c r="I87">
        <v>2556950817.4804602</v>
      </c>
      <c r="J87">
        <v>2906595.4581500501</v>
      </c>
      <c r="K87">
        <v>3255386.9190226798</v>
      </c>
      <c r="L87">
        <v>6161982.3531876598</v>
      </c>
      <c r="M87">
        <v>2794402004.7734299</v>
      </c>
      <c r="N87">
        <v>2690939693.29882</v>
      </c>
      <c r="O87">
        <v>3166091.5268615298</v>
      </c>
      <c r="P87">
        <v>3546022.51582745</v>
      </c>
      <c r="Q87">
        <v>6712114.0536426604</v>
      </c>
    </row>
    <row r="88" spans="1:17">
      <c r="A88">
        <v>118</v>
      </c>
      <c r="B88" t="s">
        <v>151</v>
      </c>
      <c r="C88">
        <v>2006125439</v>
      </c>
      <c r="D88">
        <v>1905770001.75</v>
      </c>
      <c r="E88">
        <v>1902349.3135132999</v>
      </c>
      <c r="F88">
        <v>2301842.6678858702</v>
      </c>
      <c r="G88">
        <v>4204191.9710234404</v>
      </c>
      <c r="H88">
        <v>2078112339.5078101</v>
      </c>
      <c r="I88">
        <v>1973993829.07568</v>
      </c>
      <c r="J88">
        <v>2031336.31656664</v>
      </c>
      <c r="K88">
        <v>2457916.9397962801</v>
      </c>
      <c r="L88">
        <v>4489253.2559506604</v>
      </c>
      <c r="M88">
        <v>2174637107.7968702</v>
      </c>
      <c r="N88">
        <v>2065469470.73877</v>
      </c>
      <c r="O88">
        <v>2206347.2128693699</v>
      </c>
      <c r="P88">
        <v>2669680.1309702401</v>
      </c>
      <c r="Q88">
        <v>4876027.3076237403</v>
      </c>
    </row>
    <row r="89" spans="1:17">
      <c r="A89">
        <v>119</v>
      </c>
      <c r="B89" t="s">
        <v>152</v>
      </c>
      <c r="C89">
        <v>397877133.00000399</v>
      </c>
      <c r="D89">
        <v>380807057.125</v>
      </c>
      <c r="E89">
        <v>461912.32298234099</v>
      </c>
      <c r="F89">
        <v>521960.92729711498</v>
      </c>
      <c r="G89">
        <v>983873.24267887999</v>
      </c>
      <c r="H89">
        <v>417657365.36719102</v>
      </c>
      <c r="I89">
        <v>399980662.36718702</v>
      </c>
      <c r="J89">
        <v>499475.38212957903</v>
      </c>
      <c r="K89">
        <v>564407.18328714301</v>
      </c>
      <c r="L89">
        <v>1063882.5650832599</v>
      </c>
      <c r="M89">
        <v>444141904.36719102</v>
      </c>
      <c r="N89">
        <v>425664460.95507801</v>
      </c>
      <c r="O89">
        <v>550063.72137132206</v>
      </c>
      <c r="P89">
        <v>621572.01097345306</v>
      </c>
      <c r="Q89">
        <v>1171635.73105907</v>
      </c>
    </row>
    <row r="90" spans="1:17">
      <c r="A90">
        <v>120</v>
      </c>
      <c r="B90" t="s">
        <v>77</v>
      </c>
      <c r="C90">
        <v>1576512938</v>
      </c>
      <c r="D90">
        <v>1505288326</v>
      </c>
      <c r="E90">
        <v>1446930.3669703</v>
      </c>
      <c r="F90">
        <v>1765255.0487194001</v>
      </c>
      <c r="G90">
        <v>3212185.4221910201</v>
      </c>
      <c r="H90">
        <v>1630578250.0390601</v>
      </c>
      <c r="I90">
        <v>1556507747.6431799</v>
      </c>
      <c r="J90">
        <v>1543178.3952879701</v>
      </c>
      <c r="K90">
        <v>1882677.6496244499</v>
      </c>
      <c r="L90">
        <v>3425856.0370723698</v>
      </c>
      <c r="M90">
        <v>1702878067.7890601</v>
      </c>
      <c r="N90">
        <v>1625029989.70105</v>
      </c>
      <c r="O90">
        <v>1673622.52806958</v>
      </c>
      <c r="P90">
        <v>2041819.4790046799</v>
      </c>
      <c r="Q90">
        <v>3715442.00185388</v>
      </c>
    </row>
    <row r="91" spans="1:17">
      <c r="A91">
        <v>121</v>
      </c>
      <c r="B91" t="s">
        <v>78</v>
      </c>
      <c r="C91">
        <v>4033677741</v>
      </c>
      <c r="D91">
        <v>3873224492.28125</v>
      </c>
      <c r="E91">
        <v>3927949.2206325</v>
      </c>
      <c r="F91">
        <v>4674259.57513195</v>
      </c>
      <c r="G91">
        <v>8602208.7782300096</v>
      </c>
      <c r="H91">
        <v>4185469713.2656202</v>
      </c>
      <c r="I91">
        <v>4019292260.07373</v>
      </c>
      <c r="J91">
        <v>4205285.2186067402</v>
      </c>
      <c r="K91">
        <v>5004289.4072076604</v>
      </c>
      <c r="L91">
        <v>9209574.6201426908</v>
      </c>
      <c r="M91">
        <v>4388248904.2656202</v>
      </c>
      <c r="N91">
        <v>4214441677.0197701</v>
      </c>
      <c r="O91">
        <v>4579938.0700703496</v>
      </c>
      <c r="P91">
        <v>5450126.3129516197</v>
      </c>
      <c r="Q91">
        <v>10030064.388366699</v>
      </c>
    </row>
    <row r="92" spans="1:17">
      <c r="A92">
        <v>131</v>
      </c>
      <c r="B92" t="s">
        <v>79</v>
      </c>
      <c r="C92">
        <v>3814871942</v>
      </c>
      <c r="D92">
        <v>3538247101.375</v>
      </c>
      <c r="E92">
        <v>3981112.1572931898</v>
      </c>
      <c r="F92">
        <v>3981112.1572931898</v>
      </c>
      <c r="G92">
        <v>7962224.3145863898</v>
      </c>
      <c r="H92">
        <v>3975424188.6640601</v>
      </c>
      <c r="I92">
        <v>3685837545.3538799</v>
      </c>
      <c r="J92">
        <v>4266317.8493403597</v>
      </c>
      <c r="K92">
        <v>4266317.8493403597</v>
      </c>
      <c r="L92">
        <v>8532635.6986807194</v>
      </c>
      <c r="M92">
        <v>4188629311.7421899</v>
      </c>
      <c r="N92">
        <v>3881810425.3600998</v>
      </c>
      <c r="O92">
        <v>4647776.5544952396</v>
      </c>
      <c r="P92">
        <v>4647776.5544952396</v>
      </c>
      <c r="Q92">
        <v>9295553.1089904793</v>
      </c>
    </row>
    <row r="93" spans="1:17">
      <c r="A93">
        <v>135</v>
      </c>
      <c r="B93" t="s">
        <v>81</v>
      </c>
      <c r="C93">
        <v>7495871640</v>
      </c>
      <c r="D93">
        <v>6958340740.6875</v>
      </c>
      <c r="E93">
        <v>11559997.248775</v>
      </c>
      <c r="F93">
        <v>8323197.9909332599</v>
      </c>
      <c r="G93">
        <v>19883195.289518099</v>
      </c>
      <c r="H93">
        <v>8019743347.3125</v>
      </c>
      <c r="I93">
        <v>7448119493.4413996</v>
      </c>
      <c r="J93">
        <v>12536243.0608868</v>
      </c>
      <c r="K93">
        <v>9026095.0212817192</v>
      </c>
      <c r="L93">
        <v>21562338.019771501</v>
      </c>
      <c r="M93">
        <v>8709209492.3906193</v>
      </c>
      <c r="N93">
        <v>8092737751.0781202</v>
      </c>
      <c r="O93">
        <v>13822038.7179203</v>
      </c>
      <c r="P93">
        <v>9951867.8966800608</v>
      </c>
      <c r="Q93">
        <v>23773906.558693498</v>
      </c>
    </row>
    <row r="94" spans="1:17">
      <c r="A94">
        <v>136</v>
      </c>
      <c r="B94" t="s">
        <v>82</v>
      </c>
      <c r="C94">
        <v>2387186408</v>
      </c>
      <c r="D94">
        <v>2256407014.6523399</v>
      </c>
      <c r="E94">
        <v>2951737.0526796002</v>
      </c>
      <c r="F94">
        <v>3128841.2725358699</v>
      </c>
      <c r="G94">
        <v>6080578.3086761301</v>
      </c>
      <c r="H94">
        <v>2521760525.21875</v>
      </c>
      <c r="I94">
        <v>2382479174.0214801</v>
      </c>
      <c r="J94">
        <v>3199180.1078516999</v>
      </c>
      <c r="K94">
        <v>3391130.9159904099</v>
      </c>
      <c r="L94">
        <v>6590311.0321654202</v>
      </c>
      <c r="M94">
        <v>2701427042.6015601</v>
      </c>
      <c r="N94">
        <v>2550802261.4619098</v>
      </c>
      <c r="O94">
        <v>3530899.23540489</v>
      </c>
      <c r="P94">
        <v>3742753.1924592601</v>
      </c>
      <c r="Q94">
        <v>7273652.4515912198</v>
      </c>
    </row>
    <row r="95" spans="1:17">
      <c r="A95">
        <v>137</v>
      </c>
      <c r="B95" t="s">
        <v>83</v>
      </c>
      <c r="C95">
        <v>2596581470</v>
      </c>
      <c r="D95">
        <v>2417528314.5625</v>
      </c>
      <c r="E95">
        <v>3434101.9385364</v>
      </c>
      <c r="F95">
        <v>3022009.7155451099</v>
      </c>
      <c r="G95">
        <v>6456111.6589344097</v>
      </c>
      <c r="H95">
        <v>2749292561.9843702</v>
      </c>
      <c r="I95">
        <v>2559835976.1660099</v>
      </c>
      <c r="J95">
        <v>3715669.3519004802</v>
      </c>
      <c r="K95">
        <v>3269789.01609893</v>
      </c>
      <c r="L95">
        <v>6985458.3622982604</v>
      </c>
      <c r="M95">
        <v>2951543999</v>
      </c>
      <c r="N95">
        <v>2748305080.7768502</v>
      </c>
      <c r="O95">
        <v>4089469.62603804</v>
      </c>
      <c r="P95">
        <v>3598733.2787191798</v>
      </c>
      <c r="Q95">
        <v>7688202.88593667</v>
      </c>
    </row>
    <row r="96" spans="1:17">
      <c r="A96">
        <v>138</v>
      </c>
      <c r="B96" t="s">
        <v>84</v>
      </c>
      <c r="C96">
        <v>3360439392</v>
      </c>
      <c r="D96">
        <v>3116558000.2578101</v>
      </c>
      <c r="E96">
        <v>3535667.11333234</v>
      </c>
      <c r="F96">
        <v>3571023.7810644601</v>
      </c>
      <c r="G96">
        <v>7106690.90506595</v>
      </c>
      <c r="H96">
        <v>3502852365.7265601</v>
      </c>
      <c r="I96">
        <v>3244845645.5830002</v>
      </c>
      <c r="J96">
        <v>3783711.86148615</v>
      </c>
      <c r="K96">
        <v>3821548.9941991102</v>
      </c>
      <c r="L96">
        <v>7605260.86266487</v>
      </c>
      <c r="M96">
        <v>3691907794.53125</v>
      </c>
      <c r="N96">
        <v>3415077936.7460899</v>
      </c>
      <c r="O96">
        <v>4115379.7647288502</v>
      </c>
      <c r="P96">
        <v>4156533.5537586901</v>
      </c>
      <c r="Q96">
        <v>8271913.3124207798</v>
      </c>
    </row>
    <row r="97" spans="1:17">
      <c r="A97">
        <v>139</v>
      </c>
      <c r="B97" t="s">
        <v>153</v>
      </c>
      <c r="C97">
        <v>15295695669</v>
      </c>
      <c r="D97">
        <v>13638270355.3437</v>
      </c>
      <c r="E97">
        <v>25769969.732873201</v>
      </c>
      <c r="F97">
        <v>18812077.696693201</v>
      </c>
      <c r="G97">
        <v>44582046.278544404</v>
      </c>
      <c r="H97">
        <v>16582059831.132799</v>
      </c>
      <c r="I97">
        <v>14782793688.746</v>
      </c>
      <c r="J97">
        <v>28056686.7141973</v>
      </c>
      <c r="K97">
        <v>20481381.667329401</v>
      </c>
      <c r="L97">
        <v>48538069.462514102</v>
      </c>
      <c r="M97">
        <v>18279175756.9375</v>
      </c>
      <c r="N97">
        <v>16292766730.760201</v>
      </c>
      <c r="O97">
        <v>31074208.117221601</v>
      </c>
      <c r="P97">
        <v>22684172.271589302</v>
      </c>
      <c r="Q97">
        <v>53758380.155225404</v>
      </c>
    </row>
    <row r="98" spans="1:17">
      <c r="A98">
        <v>141</v>
      </c>
      <c r="B98" t="s">
        <v>85</v>
      </c>
      <c r="C98">
        <v>6837759902</v>
      </c>
      <c r="D98">
        <v>6309287913.8125</v>
      </c>
      <c r="E98">
        <v>8557262.0260825306</v>
      </c>
      <c r="F98">
        <v>7273672.73202434</v>
      </c>
      <c r="G98">
        <v>15830934.736901401</v>
      </c>
      <c r="H98">
        <v>7205108351.3906202</v>
      </c>
      <c r="I98">
        <v>6644142809.5602999</v>
      </c>
      <c r="J98">
        <v>9217900.1752790902</v>
      </c>
      <c r="K98">
        <v>7835215.1450925004</v>
      </c>
      <c r="L98">
        <v>17053115.315757699</v>
      </c>
      <c r="M98">
        <v>7690969681.65625</v>
      </c>
      <c r="N98">
        <v>7086953220.3107901</v>
      </c>
      <c r="O98">
        <v>10094099.2161889</v>
      </c>
      <c r="P98">
        <v>8579984.3446986098</v>
      </c>
      <c r="Q98">
        <v>18674083.522205502</v>
      </c>
    </row>
    <row r="99" spans="1:17">
      <c r="A99">
        <v>151</v>
      </c>
      <c r="B99" t="s">
        <v>86</v>
      </c>
      <c r="C99">
        <v>7977733289</v>
      </c>
      <c r="D99">
        <v>7039441888.8167696</v>
      </c>
      <c r="E99">
        <v>12413172.900138101</v>
      </c>
      <c r="F99">
        <v>9806406.5542594902</v>
      </c>
      <c r="G99">
        <v>22219579.324930701</v>
      </c>
      <c r="H99">
        <v>8620058542.03125</v>
      </c>
      <c r="I99">
        <v>7601659853.2034903</v>
      </c>
      <c r="J99">
        <v>13535374.983786499</v>
      </c>
      <c r="K99">
        <v>10692946.223831501</v>
      </c>
      <c r="L99">
        <v>24228321.175584201</v>
      </c>
      <c r="M99">
        <v>9469617457.90625</v>
      </c>
      <c r="N99">
        <v>8345232158.4720402</v>
      </c>
      <c r="O99">
        <v>15020283.382578099</v>
      </c>
      <c r="P99">
        <v>11866023.830922799</v>
      </c>
      <c r="Q99">
        <v>26886307.152516101</v>
      </c>
    </row>
    <row r="100" spans="1:17">
      <c r="A100">
        <v>152</v>
      </c>
      <c r="B100" t="s">
        <v>87</v>
      </c>
      <c r="C100">
        <v>8341530453</v>
      </c>
      <c r="D100">
        <v>8400240348.625</v>
      </c>
      <c r="E100">
        <v>14712936.608246</v>
      </c>
      <c r="F100">
        <v>11476090.5446861</v>
      </c>
      <c r="G100">
        <v>26189026.9877574</v>
      </c>
      <c r="H100">
        <v>8989304238.4531193</v>
      </c>
      <c r="I100">
        <v>9060038259.9765606</v>
      </c>
      <c r="J100">
        <v>16029305.3077012</v>
      </c>
      <c r="K100">
        <v>12502858.109415799</v>
      </c>
      <c r="L100">
        <v>28532163.3128029</v>
      </c>
      <c r="M100">
        <v>9845201693.34375</v>
      </c>
      <c r="N100">
        <v>9931963412.7851505</v>
      </c>
      <c r="O100">
        <v>17769967.229887102</v>
      </c>
      <c r="P100">
        <v>13860574.455590799</v>
      </c>
      <c r="Q100">
        <v>31630541.825318899</v>
      </c>
    </row>
    <row r="101" spans="1:17">
      <c r="A101">
        <v>153</v>
      </c>
      <c r="B101" t="s">
        <v>88</v>
      </c>
      <c r="C101">
        <v>2581711081</v>
      </c>
      <c r="D101">
        <v>2417702565.75</v>
      </c>
      <c r="E101">
        <v>3111967.0234122798</v>
      </c>
      <c r="F101">
        <v>3703240.76031947</v>
      </c>
      <c r="G101">
        <v>6815207.8381563202</v>
      </c>
      <c r="H101">
        <v>2735936910.2421799</v>
      </c>
      <c r="I101">
        <v>2561459378.71557</v>
      </c>
      <c r="J101">
        <v>3392991.1333516901</v>
      </c>
      <c r="K101">
        <v>4037659.4622571799</v>
      </c>
      <c r="L101">
        <v>7430650.58074662</v>
      </c>
      <c r="M101">
        <v>2943536101.2734299</v>
      </c>
      <c r="N101">
        <v>2754958778.6779699</v>
      </c>
      <c r="O101">
        <v>3773166.5894103502</v>
      </c>
      <c r="P101">
        <v>4490068.2324065203</v>
      </c>
      <c r="Q101">
        <v>8263234.8331557596</v>
      </c>
    </row>
    <row r="102" spans="1:17">
      <c r="A102">
        <v>154</v>
      </c>
      <c r="B102" t="s">
        <v>155</v>
      </c>
      <c r="C102">
        <v>33174492422</v>
      </c>
      <c r="D102">
        <v>26907827819.4687</v>
      </c>
      <c r="E102">
        <v>49461796.058710098</v>
      </c>
      <c r="F102">
        <v>38085582.9909871</v>
      </c>
      <c r="G102">
        <v>87547378.852453098</v>
      </c>
      <c r="H102">
        <v>35984193624.265602</v>
      </c>
      <c r="I102">
        <v>29156038205.285599</v>
      </c>
      <c r="J102">
        <v>53952342.498542398</v>
      </c>
      <c r="K102">
        <v>41543303.893970698</v>
      </c>
      <c r="L102">
        <v>95495646.419106498</v>
      </c>
      <c r="M102">
        <v>39698390861.226501</v>
      </c>
      <c r="N102">
        <v>32127649987.777302</v>
      </c>
      <c r="O102">
        <v>59889755.885594003</v>
      </c>
      <c r="P102">
        <v>46115112.011346802</v>
      </c>
      <c r="Q102">
        <v>106004867.51819301</v>
      </c>
    </row>
    <row r="103" spans="1:17">
      <c r="A103">
        <v>155</v>
      </c>
      <c r="B103" t="s">
        <v>156</v>
      </c>
      <c r="C103">
        <v>4043129465</v>
      </c>
      <c r="D103">
        <v>3787991225.90625</v>
      </c>
      <c r="E103">
        <v>4874691.11199662</v>
      </c>
      <c r="F103">
        <v>4630956.5640380904</v>
      </c>
      <c r="G103">
        <v>9505647.6904433891</v>
      </c>
      <c r="H103">
        <v>4248536013.5</v>
      </c>
      <c r="I103">
        <v>3979029787.3593702</v>
      </c>
      <c r="J103">
        <v>5249870.4634219799</v>
      </c>
      <c r="K103">
        <v>4987376.9340253696</v>
      </c>
      <c r="L103">
        <v>10237247.384623401</v>
      </c>
      <c r="M103">
        <v>4521127531.6171799</v>
      </c>
      <c r="N103">
        <v>4232548763.9296799</v>
      </c>
      <c r="O103">
        <v>5749744.00940945</v>
      </c>
      <c r="P103">
        <v>5462256.8181192102</v>
      </c>
      <c r="Q103">
        <v>11212000.8242699</v>
      </c>
    </row>
    <row r="104" spans="1:17">
      <c r="A104">
        <v>156</v>
      </c>
      <c r="B104" t="s">
        <v>89</v>
      </c>
      <c r="C104">
        <v>13491016400</v>
      </c>
      <c r="D104">
        <v>12845995342.125</v>
      </c>
      <c r="E104">
        <v>21801411.182384599</v>
      </c>
      <c r="F104">
        <v>18313185.573904</v>
      </c>
      <c r="G104">
        <v>40114596.804702997</v>
      </c>
      <c r="H104">
        <v>14526024871.4296</v>
      </c>
      <c r="I104">
        <v>13836375665.817301</v>
      </c>
      <c r="J104">
        <v>23775549.933144599</v>
      </c>
      <c r="K104">
        <v>19971461.842555199</v>
      </c>
      <c r="L104">
        <v>43747012.2851464</v>
      </c>
      <c r="M104">
        <v>15897733460.664</v>
      </c>
      <c r="N104">
        <v>15149031756.780701</v>
      </c>
      <c r="O104">
        <v>26394002.275295202</v>
      </c>
      <c r="P104">
        <v>22170961.8423189</v>
      </c>
      <c r="Q104">
        <v>48564964.071443401</v>
      </c>
    </row>
    <row r="105" spans="1:17">
      <c r="A105">
        <v>157</v>
      </c>
      <c r="B105" t="s">
        <v>90</v>
      </c>
      <c r="C105">
        <v>712040885</v>
      </c>
      <c r="D105">
        <v>671466171.5</v>
      </c>
      <c r="E105">
        <v>636889.20759062399</v>
      </c>
      <c r="F105">
        <v>757898.15565569699</v>
      </c>
      <c r="G105">
        <v>1394787.36638951</v>
      </c>
      <c r="H105">
        <v>734456284.890625</v>
      </c>
      <c r="I105">
        <v>692876185.63769495</v>
      </c>
      <c r="J105">
        <v>676843.37221504701</v>
      </c>
      <c r="K105">
        <v>805443.61320651998</v>
      </c>
      <c r="L105">
        <v>1482286.9889297099</v>
      </c>
      <c r="M105">
        <v>764359667.74218702</v>
      </c>
      <c r="N105">
        <v>721443522.31298804</v>
      </c>
      <c r="O105">
        <v>730993.82458858099</v>
      </c>
      <c r="P105">
        <v>869882.65003119397</v>
      </c>
      <c r="Q105">
        <v>1600876.4759806299</v>
      </c>
    </row>
    <row r="106" spans="1:17">
      <c r="A106">
        <v>158</v>
      </c>
      <c r="B106" t="s">
        <v>157</v>
      </c>
      <c r="C106">
        <v>107243202344</v>
      </c>
      <c r="D106">
        <v>6776232350.875</v>
      </c>
      <c r="E106">
        <v>9864177.6685022898</v>
      </c>
      <c r="F106">
        <v>8680476.2918641996</v>
      </c>
      <c r="G106">
        <v>18544654.106217999</v>
      </c>
      <c r="H106">
        <v>117540943077.367</v>
      </c>
      <c r="I106">
        <v>7188404334.4135704</v>
      </c>
      <c r="J106">
        <v>10679991.6139584</v>
      </c>
      <c r="K106">
        <v>9398392.6516783107</v>
      </c>
      <c r="L106">
        <v>20078384.220253401</v>
      </c>
      <c r="M106">
        <v>131244313418.40601</v>
      </c>
      <c r="N106">
        <v>7734870975.1367102</v>
      </c>
      <c r="O106">
        <v>11764342.4308156</v>
      </c>
      <c r="P106">
        <v>10352621.375724699</v>
      </c>
      <c r="Q106">
        <v>22116963.652300201</v>
      </c>
    </row>
    <row r="107" spans="1:17">
      <c r="A107">
        <v>159</v>
      </c>
      <c r="B107" t="s">
        <v>91</v>
      </c>
      <c r="C107">
        <v>3313140895</v>
      </c>
      <c r="D107">
        <v>3133803497.4375</v>
      </c>
      <c r="E107">
        <v>4714370.8660495104</v>
      </c>
      <c r="F107">
        <v>4101502.6595727201</v>
      </c>
      <c r="G107">
        <v>8815873.51119118</v>
      </c>
      <c r="H107">
        <v>3528811391.7421799</v>
      </c>
      <c r="I107">
        <v>3339323594.31738</v>
      </c>
      <c r="J107">
        <v>5121706.3311562603</v>
      </c>
      <c r="K107">
        <v>4455884.5063414602</v>
      </c>
      <c r="L107">
        <v>9577590.8240417205</v>
      </c>
      <c r="M107">
        <v>3814699926.2968702</v>
      </c>
      <c r="N107">
        <v>3611767664.5202599</v>
      </c>
      <c r="O107">
        <v>5662884.9264264395</v>
      </c>
      <c r="P107">
        <v>4926709.8718292397</v>
      </c>
      <c r="Q107">
        <v>10589594.8153545</v>
      </c>
    </row>
    <row r="108" spans="1:17">
      <c r="A108">
        <v>160</v>
      </c>
      <c r="B108" t="s">
        <v>92</v>
      </c>
      <c r="C108">
        <v>8773919401</v>
      </c>
      <c r="D108">
        <v>8298461276.7031202</v>
      </c>
      <c r="E108">
        <v>15015878.102709601</v>
      </c>
      <c r="F108">
        <v>12763496.3855887</v>
      </c>
      <c r="G108">
        <v>27779374.387586299</v>
      </c>
      <c r="H108">
        <v>9530055438.1796799</v>
      </c>
      <c r="I108">
        <v>9015777956.8735294</v>
      </c>
      <c r="J108">
        <v>16448382.287365099</v>
      </c>
      <c r="K108">
        <v>13981124.9542502</v>
      </c>
      <c r="L108">
        <v>30429507.226148199</v>
      </c>
      <c r="M108">
        <v>10533608008.625</v>
      </c>
      <c r="N108">
        <v>9967857717.4594707</v>
      </c>
      <c r="O108">
        <v>18350358.571245998</v>
      </c>
      <c r="P108">
        <v>15597804.8483203</v>
      </c>
      <c r="Q108">
        <v>33948163.4322735</v>
      </c>
    </row>
    <row r="109" spans="1:17">
      <c r="A109">
        <v>161</v>
      </c>
      <c r="B109" t="s">
        <v>93</v>
      </c>
      <c r="C109">
        <v>17779932073</v>
      </c>
      <c r="D109">
        <v>16660041174.125</v>
      </c>
      <c r="E109">
        <v>29439886.371755801</v>
      </c>
      <c r="F109">
        <v>25023903.513923399</v>
      </c>
      <c r="G109">
        <v>54463789.741981201</v>
      </c>
      <c r="H109">
        <v>19251954754.265598</v>
      </c>
      <c r="I109">
        <v>18042263074.012199</v>
      </c>
      <c r="J109">
        <v>32198246.142650802</v>
      </c>
      <c r="K109">
        <v>27368509.2037073</v>
      </c>
      <c r="L109">
        <v>59566755.262838699</v>
      </c>
      <c r="M109">
        <v>21204987242.515598</v>
      </c>
      <c r="N109">
        <v>19876212038.736801</v>
      </c>
      <c r="O109">
        <v>35859993.769387901</v>
      </c>
      <c r="P109">
        <v>30480994.7891027</v>
      </c>
      <c r="Q109">
        <v>66340988.381079003</v>
      </c>
    </row>
    <row r="110" spans="1:17">
      <c r="A110">
        <v>172</v>
      </c>
      <c r="B110" t="s">
        <v>94</v>
      </c>
      <c r="C110">
        <v>1324791275</v>
      </c>
      <c r="D110">
        <v>1263189322.5</v>
      </c>
      <c r="E110">
        <v>1267930.70840528</v>
      </c>
      <c r="F110">
        <v>1356685.8579889501</v>
      </c>
      <c r="G110">
        <v>2624616.56155037</v>
      </c>
      <c r="H110">
        <v>1371374467.6484301</v>
      </c>
      <c r="I110">
        <v>1306525005.4003899</v>
      </c>
      <c r="J110">
        <v>1350529.9993451601</v>
      </c>
      <c r="K110">
        <v>1445067.0985417301</v>
      </c>
      <c r="L110">
        <v>2795597.0992815001</v>
      </c>
      <c r="M110">
        <v>1433228005.2109301</v>
      </c>
      <c r="N110">
        <v>1364033693.8046801</v>
      </c>
      <c r="O110">
        <v>1461398.53576207</v>
      </c>
      <c r="P110">
        <v>1563696.4291779101</v>
      </c>
      <c r="Q110">
        <v>3025094.9684617501</v>
      </c>
    </row>
    <row r="111" spans="1:17">
      <c r="A111">
        <v>173</v>
      </c>
      <c r="B111" t="s">
        <v>95</v>
      </c>
      <c r="C111">
        <v>692113354</v>
      </c>
      <c r="D111">
        <v>665728376.875</v>
      </c>
      <c r="E111">
        <v>616795.80896019901</v>
      </c>
      <c r="F111">
        <v>715483.13423770596</v>
      </c>
      <c r="G111">
        <v>1332278.94626325</v>
      </c>
      <c r="H111">
        <v>712479427.640625</v>
      </c>
      <c r="I111">
        <v>685609590.93456995</v>
      </c>
      <c r="J111">
        <v>653250.08693352295</v>
      </c>
      <c r="K111">
        <v>757770.09908086003</v>
      </c>
      <c r="L111">
        <v>1411020.18510529</v>
      </c>
      <c r="M111">
        <v>739532225.16406202</v>
      </c>
      <c r="N111">
        <v>712030092.80126905</v>
      </c>
      <c r="O111">
        <v>702628.69789217901</v>
      </c>
      <c r="P111">
        <v>815049.28874231805</v>
      </c>
      <c r="Q111">
        <v>1517677.9903226499</v>
      </c>
    </row>
    <row r="112" spans="1:17">
      <c r="A112">
        <v>176</v>
      </c>
      <c r="B112" t="s">
        <v>96</v>
      </c>
      <c r="C112">
        <v>1241850917</v>
      </c>
      <c r="D112">
        <v>1192096321.625</v>
      </c>
      <c r="E112">
        <v>1297411.28455936</v>
      </c>
      <c r="F112">
        <v>1401204.18747237</v>
      </c>
      <c r="G112">
        <v>2698615.4853751599</v>
      </c>
      <c r="H112">
        <v>1291565547.5234301</v>
      </c>
      <c r="I112">
        <v>1240229668.5390601</v>
      </c>
      <c r="J112">
        <v>1389856.3241137699</v>
      </c>
      <c r="K112">
        <v>1501044.82879682</v>
      </c>
      <c r="L112">
        <v>2890901.1530994899</v>
      </c>
      <c r="M112">
        <v>1357757098.60937</v>
      </c>
      <c r="N112">
        <v>1304329005.4921801</v>
      </c>
      <c r="O112">
        <v>1514046.3721664499</v>
      </c>
      <c r="P112">
        <v>1635170.0864675301</v>
      </c>
      <c r="Q112">
        <v>3149216.4501029798</v>
      </c>
    </row>
    <row r="113" spans="1:17">
      <c r="A113">
        <v>177</v>
      </c>
      <c r="B113" t="s">
        <v>158</v>
      </c>
      <c r="C113">
        <v>3045453155</v>
      </c>
      <c r="D113">
        <v>2831545169.625</v>
      </c>
      <c r="E113">
        <v>3230967.1098683402</v>
      </c>
      <c r="F113">
        <v>3554063.83203506</v>
      </c>
      <c r="G113">
        <v>6785030.9408383304</v>
      </c>
      <c r="H113">
        <v>3189167005.3984299</v>
      </c>
      <c r="I113">
        <v>2959091879.10498</v>
      </c>
      <c r="J113">
        <v>3477978.1425010799</v>
      </c>
      <c r="K113">
        <v>3825775.96621536</v>
      </c>
      <c r="L113">
        <v>7303754.07755653</v>
      </c>
      <c r="M113">
        <v>3381212278.25</v>
      </c>
      <c r="N113">
        <v>3129424700.0121999</v>
      </c>
      <c r="O113">
        <v>3810301.4474401702</v>
      </c>
      <c r="P113">
        <v>4191331.5983857601</v>
      </c>
      <c r="Q113">
        <v>8001633.0418499699</v>
      </c>
    </row>
    <row r="114" spans="1:17">
      <c r="A114">
        <v>178</v>
      </c>
      <c r="B114" t="s">
        <v>97</v>
      </c>
      <c r="C114">
        <v>1234412602</v>
      </c>
      <c r="D114">
        <v>1179535916</v>
      </c>
      <c r="E114">
        <v>1301952.2885721</v>
      </c>
      <c r="F114">
        <v>1471206.0860294199</v>
      </c>
      <c r="G114">
        <v>2773158.3738032999</v>
      </c>
      <c r="H114">
        <v>1283890218.51562</v>
      </c>
      <c r="I114">
        <v>1226488674.8220201</v>
      </c>
      <c r="J114">
        <v>1392458.3523581901</v>
      </c>
      <c r="K114">
        <v>1573477.9388568499</v>
      </c>
      <c r="L114">
        <v>2965936.2847020798</v>
      </c>
      <c r="M114">
        <v>1349962147.28125</v>
      </c>
      <c r="N114">
        <v>1289181653.34863</v>
      </c>
      <c r="O114">
        <v>1514420.8424174101</v>
      </c>
      <c r="P114">
        <v>1711295.5528309001</v>
      </c>
      <c r="Q114">
        <v>3225716.38885323</v>
      </c>
    </row>
    <row r="115" spans="1:17">
      <c r="A115">
        <v>180</v>
      </c>
      <c r="B115" t="s">
        <v>98</v>
      </c>
      <c r="C115">
        <v>983051531</v>
      </c>
      <c r="D115">
        <v>920211241</v>
      </c>
      <c r="E115">
        <v>1083931.36712527</v>
      </c>
      <c r="F115">
        <v>1148967.2506762999</v>
      </c>
      <c r="G115">
        <v>2232898.6062101098</v>
      </c>
      <c r="H115">
        <v>1029686551.29687</v>
      </c>
      <c r="I115">
        <v>963390155.09375</v>
      </c>
      <c r="J115">
        <v>1168464.1320174399</v>
      </c>
      <c r="K115">
        <v>1238571.9903855401</v>
      </c>
      <c r="L115">
        <v>2407036.1313256598</v>
      </c>
      <c r="M115">
        <v>1091832893</v>
      </c>
      <c r="N115">
        <v>1020934106.3125</v>
      </c>
      <c r="O115">
        <v>1281586.63939407</v>
      </c>
      <c r="P115">
        <v>1358481.8389894001</v>
      </c>
      <c r="Q115">
        <v>2640068.4676487399</v>
      </c>
    </row>
    <row r="116" spans="1:17">
      <c r="A116">
        <v>181</v>
      </c>
      <c r="B116" t="s">
        <v>99</v>
      </c>
      <c r="C116">
        <v>358532675</v>
      </c>
      <c r="D116">
        <v>345416583.75</v>
      </c>
      <c r="E116">
        <v>303785.26011490799</v>
      </c>
      <c r="F116">
        <v>394920.83851253899</v>
      </c>
      <c r="G116">
        <v>698706.10019648005</v>
      </c>
      <c r="H116">
        <v>368167275.359375</v>
      </c>
      <c r="I116">
        <v>354672831.02734298</v>
      </c>
      <c r="J116">
        <v>320721.728521451</v>
      </c>
      <c r="K116">
        <v>416938.248228251</v>
      </c>
      <c r="L116">
        <v>737659.977397501</v>
      </c>
      <c r="M116">
        <v>381065623.46875</v>
      </c>
      <c r="N116">
        <v>367059286.296875</v>
      </c>
      <c r="O116">
        <v>343838.04813447502</v>
      </c>
      <c r="P116">
        <v>446989.46410369797</v>
      </c>
      <c r="Q116">
        <v>790827.51640307903</v>
      </c>
    </row>
    <row r="117" spans="1:17">
      <c r="A117">
        <v>182</v>
      </c>
      <c r="B117" t="s">
        <v>100</v>
      </c>
      <c r="C117">
        <v>200345535</v>
      </c>
      <c r="D117">
        <v>191501000</v>
      </c>
      <c r="E117">
        <v>163990.14534068099</v>
      </c>
      <c r="F117">
        <v>208267.48479604701</v>
      </c>
      <c r="G117">
        <v>372257.62931060698</v>
      </c>
      <c r="H117">
        <v>205334356.8125</v>
      </c>
      <c r="I117">
        <v>196228537.0625</v>
      </c>
      <c r="J117">
        <v>172587.85405528499</v>
      </c>
      <c r="K117">
        <v>219186.57310044701</v>
      </c>
      <c r="L117">
        <v>391774.42983150401</v>
      </c>
      <c r="M117">
        <v>211960540.75781199</v>
      </c>
      <c r="N117">
        <v>202502662.75781199</v>
      </c>
      <c r="O117">
        <v>184237.15146505801</v>
      </c>
      <c r="P117">
        <v>233981.18150627601</v>
      </c>
      <c r="Q117">
        <v>418218.33454966499</v>
      </c>
    </row>
    <row r="118" spans="1:17">
      <c r="A118">
        <v>191</v>
      </c>
      <c r="B118" t="s">
        <v>159</v>
      </c>
      <c r="C118">
        <v>5339727787</v>
      </c>
      <c r="D118">
        <v>4972334307.75</v>
      </c>
      <c r="E118">
        <v>5671314.6181766205</v>
      </c>
      <c r="F118">
        <v>5614601.4759736797</v>
      </c>
      <c r="G118">
        <v>11285916.1293706</v>
      </c>
      <c r="H118">
        <v>5574348884.65625</v>
      </c>
      <c r="I118">
        <v>5188788314.7802696</v>
      </c>
      <c r="J118">
        <v>6090044.1119659301</v>
      </c>
      <c r="K118">
        <v>6029143.6743260697</v>
      </c>
      <c r="L118">
        <v>12119187.8150569</v>
      </c>
      <c r="M118">
        <v>5885965679.0390596</v>
      </c>
      <c r="N118">
        <v>5476243978.2934504</v>
      </c>
      <c r="O118">
        <v>6649903.6900522597</v>
      </c>
      <c r="P118">
        <v>6583404.6527472697</v>
      </c>
      <c r="Q118">
        <v>13233308.3823638</v>
      </c>
    </row>
    <row r="119" spans="1:17">
      <c r="A119">
        <v>192</v>
      </c>
      <c r="B119" t="s">
        <v>101</v>
      </c>
      <c r="C119">
        <v>2923777935</v>
      </c>
      <c r="D119">
        <v>2766237211.7939401</v>
      </c>
      <c r="E119">
        <v>3566698.3420408298</v>
      </c>
      <c r="F119">
        <v>3495364.3770366898</v>
      </c>
      <c r="G119">
        <v>7062062.6964804502</v>
      </c>
      <c r="H119">
        <v>3075716334.0859299</v>
      </c>
      <c r="I119">
        <v>2908610224.63378</v>
      </c>
      <c r="J119">
        <v>3846581.98049891</v>
      </c>
      <c r="K119">
        <v>3769650.3339692298</v>
      </c>
      <c r="L119">
        <v>7616232.3145838296</v>
      </c>
      <c r="M119">
        <v>3277759681.6484299</v>
      </c>
      <c r="N119">
        <v>3097942953.3017502</v>
      </c>
      <c r="O119">
        <v>4220206.8332583299</v>
      </c>
      <c r="P119">
        <v>4135802.69400824</v>
      </c>
      <c r="Q119">
        <v>8356009.5660312101</v>
      </c>
    </row>
    <row r="120" spans="1:17">
      <c r="A120">
        <v>193</v>
      </c>
      <c r="B120" t="s">
        <v>160</v>
      </c>
      <c r="C120">
        <v>2356272089</v>
      </c>
      <c r="D120">
        <v>2201112573.0625</v>
      </c>
      <c r="E120">
        <v>2705084.9729733998</v>
      </c>
      <c r="F120">
        <v>2786237.5219161501</v>
      </c>
      <c r="G120">
        <v>5491322.5055479398</v>
      </c>
      <c r="H120">
        <v>2472067759.8359299</v>
      </c>
      <c r="I120">
        <v>2308881447.1303701</v>
      </c>
      <c r="J120">
        <v>2915287.0809710999</v>
      </c>
      <c r="K120">
        <v>3002745.6953566801</v>
      </c>
      <c r="L120">
        <v>5918032.7705904497</v>
      </c>
      <c r="M120">
        <v>2626181399.6718702</v>
      </c>
      <c r="N120">
        <v>2452326675.4394498</v>
      </c>
      <c r="O120">
        <v>3196536.38951228</v>
      </c>
      <c r="P120">
        <v>3292432.4843137199</v>
      </c>
      <c r="Q120">
        <v>6488968.8739243401</v>
      </c>
    </row>
    <row r="121" spans="1:17">
      <c r="A121">
        <v>194</v>
      </c>
      <c r="B121" t="s">
        <v>102</v>
      </c>
      <c r="C121">
        <v>1559785000</v>
      </c>
      <c r="D121">
        <v>1466999374.3085899</v>
      </c>
      <c r="E121">
        <v>1868757.3897323301</v>
      </c>
      <c r="F121">
        <v>1756631.9494005099</v>
      </c>
      <c r="G121">
        <v>3625389.3342282702</v>
      </c>
      <c r="H121">
        <v>1640051169.2109301</v>
      </c>
      <c r="I121">
        <v>1541643085.9946201</v>
      </c>
      <c r="J121">
        <v>2014953.67760571</v>
      </c>
      <c r="K121">
        <v>1894056.4581231</v>
      </c>
      <c r="L121">
        <v>3909010.1361793801</v>
      </c>
      <c r="M121">
        <v>1746605217.2890601</v>
      </c>
      <c r="N121">
        <v>1640729678.1166899</v>
      </c>
      <c r="O121">
        <v>2209855.8604303901</v>
      </c>
      <c r="P121">
        <v>2077264.49949613</v>
      </c>
      <c r="Q121">
        <v>4287120.3634538604</v>
      </c>
    </row>
    <row r="122" spans="1:17">
      <c r="A122">
        <v>195</v>
      </c>
      <c r="B122" t="s">
        <v>103</v>
      </c>
      <c r="C122">
        <v>5718546031</v>
      </c>
      <c r="D122">
        <v>5361112049.0468702</v>
      </c>
      <c r="E122">
        <v>8082149.9950588997</v>
      </c>
      <c r="F122">
        <v>7031470.5043585598</v>
      </c>
      <c r="G122">
        <v>15113620.5081944</v>
      </c>
      <c r="H122">
        <v>6079191817.7343702</v>
      </c>
      <c r="I122">
        <v>5700683723.0524902</v>
      </c>
      <c r="J122">
        <v>8755739.0100606494</v>
      </c>
      <c r="K122">
        <v>7617492.9170304099</v>
      </c>
      <c r="L122">
        <v>16373231.9222856</v>
      </c>
      <c r="M122">
        <v>6556959118.3828096</v>
      </c>
      <c r="N122">
        <v>6150554003.4914503</v>
      </c>
      <c r="O122">
        <v>9649813.6589647196</v>
      </c>
      <c r="P122">
        <v>8395337.8950375896</v>
      </c>
      <c r="Q122">
        <v>18045151.688457701</v>
      </c>
    </row>
    <row r="123" spans="1:17">
      <c r="A123">
        <v>196</v>
      </c>
      <c r="B123" t="s">
        <v>161</v>
      </c>
      <c r="C123">
        <v>861514012</v>
      </c>
      <c r="D123">
        <v>806269172</v>
      </c>
      <c r="E123">
        <v>830214.010867342</v>
      </c>
      <c r="F123">
        <v>921537.55192489899</v>
      </c>
      <c r="G123">
        <v>1751751.5631820799</v>
      </c>
      <c r="H123">
        <v>888539112.015625</v>
      </c>
      <c r="I123">
        <v>831007103.78759694</v>
      </c>
      <c r="J123">
        <v>877887.58231896104</v>
      </c>
      <c r="K123">
        <v>974455.21856990398</v>
      </c>
      <c r="L123">
        <v>1852342.79483556</v>
      </c>
      <c r="M123">
        <v>924453079.10156202</v>
      </c>
      <c r="N123">
        <v>863863662.59863198</v>
      </c>
      <c r="O123">
        <v>941653.12156921602</v>
      </c>
      <c r="P123">
        <v>1045234.96260419</v>
      </c>
      <c r="Q123">
        <v>1986888.0812613899</v>
      </c>
    </row>
    <row r="124" spans="1:17">
      <c r="A124">
        <v>197</v>
      </c>
      <c r="B124" t="s">
        <v>104</v>
      </c>
      <c r="C124">
        <v>1118525493</v>
      </c>
      <c r="D124">
        <v>1052160096</v>
      </c>
      <c r="E124">
        <v>1162013.99675324</v>
      </c>
      <c r="F124">
        <v>1150393.8531878199</v>
      </c>
      <c r="G124">
        <v>2312407.8461178001</v>
      </c>
      <c r="H124">
        <v>1162030743.35937</v>
      </c>
      <c r="I124">
        <v>1092940315.0971601</v>
      </c>
      <c r="J124">
        <v>1240324.41739609</v>
      </c>
      <c r="K124">
        <v>1227921.16943913</v>
      </c>
      <c r="L124">
        <v>2468245.5791450199</v>
      </c>
      <c r="M124">
        <v>1219595817.9140601</v>
      </c>
      <c r="N124">
        <v>1146894457.3283601</v>
      </c>
      <c r="O124">
        <v>1344807.0767789399</v>
      </c>
      <c r="P124">
        <v>1331359.01014883</v>
      </c>
      <c r="Q124">
        <v>2676166.0804643999</v>
      </c>
    </row>
    <row r="125" spans="1:17">
      <c r="A125">
        <v>198</v>
      </c>
      <c r="B125" t="s">
        <v>105</v>
      </c>
      <c r="C125">
        <v>7425141826</v>
      </c>
      <c r="D125">
        <v>7038721715.21875</v>
      </c>
      <c r="E125">
        <v>7601951.7098579099</v>
      </c>
      <c r="F125">
        <v>8134088.3238528902</v>
      </c>
      <c r="G125">
        <v>15736040.040930901</v>
      </c>
      <c r="H125">
        <v>7714167975.34375</v>
      </c>
      <c r="I125">
        <v>7312417423.4457998</v>
      </c>
      <c r="J125">
        <v>8126493.4351048302</v>
      </c>
      <c r="K125">
        <v>8695347.9858977497</v>
      </c>
      <c r="L125">
        <v>16821841.434994299</v>
      </c>
      <c r="M125">
        <v>8098745957.375</v>
      </c>
      <c r="N125">
        <v>7676610669.3867102</v>
      </c>
      <c r="O125">
        <v>8830738.5602893308</v>
      </c>
      <c r="P125">
        <v>9448890.2588754408</v>
      </c>
      <c r="Q125">
        <v>18279628.828120701</v>
      </c>
    </row>
    <row r="126" spans="1:17">
      <c r="A126">
        <v>199</v>
      </c>
      <c r="B126" t="s">
        <v>106</v>
      </c>
      <c r="C126">
        <v>3667929872</v>
      </c>
      <c r="D126">
        <v>3506930556.5</v>
      </c>
      <c r="E126">
        <v>3902012.28559044</v>
      </c>
      <c r="F126">
        <v>4019072.6581994402</v>
      </c>
      <c r="G126">
        <v>7921084.9759013196</v>
      </c>
      <c r="H126">
        <v>3818242458.40625</v>
      </c>
      <c r="I126">
        <v>3651813974.7800202</v>
      </c>
      <c r="J126">
        <v>4180650.8951595202</v>
      </c>
      <c r="K126">
        <v>4306070.41084914</v>
      </c>
      <c r="L126">
        <v>8486721.2926149294</v>
      </c>
      <c r="M126">
        <v>4018025530.2343702</v>
      </c>
      <c r="N126">
        <v>3844420669.72644</v>
      </c>
      <c r="O126">
        <v>4553868.3849844104</v>
      </c>
      <c r="P126">
        <v>4690484.4363851501</v>
      </c>
      <c r="Q126">
        <v>9244352.8305119593</v>
      </c>
    </row>
    <row r="127" spans="1:17">
      <c r="A127">
        <v>200</v>
      </c>
      <c r="B127" t="s">
        <v>162</v>
      </c>
      <c r="C127">
        <v>1760123172</v>
      </c>
      <c r="D127">
        <v>1677234563.75</v>
      </c>
      <c r="E127">
        <v>2009896.3424464001</v>
      </c>
      <c r="F127">
        <v>1969698.4304568199</v>
      </c>
      <c r="G127">
        <v>3979594.8000023901</v>
      </c>
      <c r="H127">
        <v>1843172429.0703101</v>
      </c>
      <c r="I127">
        <v>1757070189.9965799</v>
      </c>
      <c r="J127">
        <v>2165192.3967689699</v>
      </c>
      <c r="K127">
        <v>2121888.5365933501</v>
      </c>
      <c r="L127">
        <v>4287080.9785947204</v>
      </c>
      <c r="M127">
        <v>1953581395.3515601</v>
      </c>
      <c r="N127">
        <v>1863224106.87744</v>
      </c>
      <c r="O127">
        <v>2372920.7566055702</v>
      </c>
      <c r="P127">
        <v>2325462.33818899</v>
      </c>
      <c r="Q127">
        <v>4698383.1283307504</v>
      </c>
    </row>
    <row r="128" spans="1:17">
      <c r="A128">
        <v>211</v>
      </c>
      <c r="B128" t="s">
        <v>107</v>
      </c>
      <c r="C128">
        <v>129809583</v>
      </c>
      <c r="D128">
        <v>125066583</v>
      </c>
      <c r="E128">
        <v>98330.801874160694</v>
      </c>
      <c r="F128">
        <v>112097.114595174</v>
      </c>
      <c r="G128">
        <v>210427.91493415801</v>
      </c>
      <c r="H128">
        <v>131682683.578125</v>
      </c>
      <c r="I128">
        <v>126869503.734375</v>
      </c>
      <c r="J128">
        <v>101460.045153856</v>
      </c>
      <c r="K128">
        <v>115664.450574159</v>
      </c>
      <c r="L128">
        <v>217124.49752044599</v>
      </c>
      <c r="M128">
        <v>134124014.00781199</v>
      </c>
      <c r="N128">
        <v>129221508.3125</v>
      </c>
      <c r="O128">
        <v>105696.974039498</v>
      </c>
      <c r="P128">
        <v>120494.550653837</v>
      </c>
      <c r="Q128">
        <v>226191.52183134801</v>
      </c>
    </row>
    <row r="129" spans="1:17">
      <c r="A129">
        <v>213</v>
      </c>
      <c r="B129" t="s">
        <v>163</v>
      </c>
      <c r="C129">
        <v>835891000</v>
      </c>
      <c r="D129">
        <v>803469257</v>
      </c>
      <c r="E129">
        <v>1049451.74733066</v>
      </c>
      <c r="F129">
        <v>934012.05434790195</v>
      </c>
      <c r="G129">
        <v>1983463.7967796901</v>
      </c>
      <c r="H129">
        <v>876669529.0625</v>
      </c>
      <c r="I129">
        <v>843323948.828125</v>
      </c>
      <c r="J129">
        <v>1128047.51289266</v>
      </c>
      <c r="K129">
        <v>1003962.2896340101</v>
      </c>
      <c r="L129">
        <v>2132009.7858403302</v>
      </c>
      <c r="M129">
        <v>930582450.25781202</v>
      </c>
      <c r="N129">
        <v>896028572.84375</v>
      </c>
      <c r="O129">
        <v>1232322.6226601</v>
      </c>
      <c r="P129">
        <v>1096767.1304866299</v>
      </c>
      <c r="Q129">
        <v>2329089.75305008</v>
      </c>
    </row>
    <row r="130" spans="1:17">
      <c r="A130">
        <v>214</v>
      </c>
      <c r="B130" t="s">
        <v>164</v>
      </c>
      <c r="C130">
        <v>199223150</v>
      </c>
      <c r="D130">
        <v>195314525</v>
      </c>
      <c r="E130">
        <v>152265.23242139799</v>
      </c>
      <c r="F130">
        <v>181195.62600982099</v>
      </c>
      <c r="G130">
        <v>333460.85720002599</v>
      </c>
      <c r="H130">
        <v>201656658.71875</v>
      </c>
      <c r="I130">
        <v>197647573.015625</v>
      </c>
      <c r="J130">
        <v>155896.98432523001</v>
      </c>
      <c r="K130">
        <v>185517.41123133901</v>
      </c>
      <c r="L130">
        <v>341414.39583563799</v>
      </c>
      <c r="M130">
        <v>204758312.75781199</v>
      </c>
      <c r="N130">
        <v>200621183.62890601</v>
      </c>
      <c r="O130">
        <v>160767.205906927</v>
      </c>
      <c r="P130">
        <v>191312.97401189801</v>
      </c>
      <c r="Q130">
        <v>352080.17993080599</v>
      </c>
    </row>
    <row r="131" spans="1:17">
      <c r="A131">
        <v>215</v>
      </c>
      <c r="B131" t="s">
        <v>165</v>
      </c>
      <c r="C131">
        <v>350329000</v>
      </c>
      <c r="D131">
        <v>339641000</v>
      </c>
      <c r="E131">
        <v>478999.592640727</v>
      </c>
      <c r="F131">
        <v>546059.53888046695</v>
      </c>
      <c r="G131">
        <v>1025059.12918949</v>
      </c>
      <c r="H131">
        <v>373729935.859375</v>
      </c>
      <c r="I131">
        <v>362438266.08593702</v>
      </c>
      <c r="J131">
        <v>523584.88694414502</v>
      </c>
      <c r="K131">
        <v>596886.78520077397</v>
      </c>
      <c r="L131">
        <v>1120471.7020473999</v>
      </c>
      <c r="M131">
        <v>405187490.46875</v>
      </c>
      <c r="N131">
        <v>393088331.90625</v>
      </c>
      <c r="O131">
        <v>583855.154379457</v>
      </c>
      <c r="P131">
        <v>665594.86968004704</v>
      </c>
      <c r="Q131">
        <v>1249450.0572857801</v>
      </c>
    </row>
    <row r="132" spans="1:17">
      <c r="A132">
        <v>216</v>
      </c>
      <c r="B132" t="s">
        <v>108</v>
      </c>
      <c r="C132">
        <v>470974645</v>
      </c>
      <c r="D132">
        <v>459196049</v>
      </c>
      <c r="E132">
        <v>517113.04599344701</v>
      </c>
      <c r="F132">
        <v>449888.35225987399</v>
      </c>
      <c r="G132">
        <v>967001.40896272601</v>
      </c>
      <c r="H132">
        <v>489003446.46093702</v>
      </c>
      <c r="I132">
        <v>476750589.46875</v>
      </c>
      <c r="J132">
        <v>550896.79397210397</v>
      </c>
      <c r="K132">
        <v>479280.21239411802</v>
      </c>
      <c r="L132">
        <v>1030177.00333797</v>
      </c>
      <c r="M132">
        <v>512798605.96093702</v>
      </c>
      <c r="N132">
        <v>499918429.05468702</v>
      </c>
      <c r="O132">
        <v>595854.85438466002</v>
      </c>
      <c r="P132">
        <v>518393.723182082</v>
      </c>
      <c r="Q132">
        <v>1114248.57173657</v>
      </c>
    </row>
    <row r="133" spans="1:17">
      <c r="A133">
        <v>218</v>
      </c>
      <c r="B133" t="s">
        <v>110</v>
      </c>
      <c r="C133">
        <v>215719332</v>
      </c>
      <c r="D133">
        <v>209919758</v>
      </c>
      <c r="E133">
        <v>219226.46671056701</v>
      </c>
      <c r="F133">
        <v>260879.49326014501</v>
      </c>
      <c r="G133">
        <v>480105.95792651101</v>
      </c>
      <c r="H133">
        <v>224264292.88281199</v>
      </c>
      <c r="I133">
        <v>218189912.24218699</v>
      </c>
      <c r="J133">
        <v>234861.588016033</v>
      </c>
      <c r="K133">
        <v>279485.28720617201</v>
      </c>
      <c r="L133">
        <v>514346.876580476</v>
      </c>
      <c r="M133">
        <v>235632638.546875</v>
      </c>
      <c r="N133">
        <v>229190346.16406199</v>
      </c>
      <c r="O133">
        <v>255934.984237909</v>
      </c>
      <c r="P133">
        <v>304562.63154411298</v>
      </c>
      <c r="Q133">
        <v>560497.62487673701</v>
      </c>
    </row>
    <row r="134" spans="1:17">
      <c r="A134">
        <v>219</v>
      </c>
      <c r="B134" t="s">
        <v>111</v>
      </c>
      <c r="C134">
        <v>815746134</v>
      </c>
      <c r="D134">
        <v>773687838.5</v>
      </c>
      <c r="E134">
        <v>785301.71585726703</v>
      </c>
      <c r="F134">
        <v>926656.02643513598</v>
      </c>
      <c r="G134">
        <v>1711957.74942797</v>
      </c>
      <c r="H134">
        <v>844650359.453125</v>
      </c>
      <c r="I134">
        <v>800332782.52734303</v>
      </c>
      <c r="J134">
        <v>836083.51445931196</v>
      </c>
      <c r="K134">
        <v>986578.54567205894</v>
      </c>
      <c r="L134">
        <v>1822662.0653896299</v>
      </c>
      <c r="M134">
        <v>883272302.55468702</v>
      </c>
      <c r="N134">
        <v>835915730.25390601</v>
      </c>
      <c r="O134">
        <v>904682.31836014905</v>
      </c>
      <c r="P134">
        <v>1067525.1290333199</v>
      </c>
      <c r="Q134">
        <v>1972207.4503216699</v>
      </c>
    </row>
    <row r="135" spans="1:17">
      <c r="A135">
        <v>220</v>
      </c>
      <c r="B135" t="s">
        <v>112</v>
      </c>
      <c r="C135">
        <v>188093422</v>
      </c>
      <c r="D135">
        <v>178607422</v>
      </c>
      <c r="E135">
        <v>145816.37463581501</v>
      </c>
      <c r="F135">
        <v>166230.66679578999</v>
      </c>
      <c r="G135">
        <v>312047.04384183802</v>
      </c>
      <c r="H135">
        <v>191688881.28125</v>
      </c>
      <c r="I135">
        <v>181797061.828125</v>
      </c>
      <c r="J135">
        <v>151253.54111486601</v>
      </c>
      <c r="K135">
        <v>172429.03671437499</v>
      </c>
      <c r="L135">
        <v>323682.57819479698</v>
      </c>
      <c r="M135">
        <v>196434225.10156199</v>
      </c>
      <c r="N135">
        <v>186004365.296875</v>
      </c>
      <c r="O135">
        <v>158658.737053811</v>
      </c>
      <c r="P135">
        <v>180870.96060705101</v>
      </c>
      <c r="Q135">
        <v>339529.698605299</v>
      </c>
    </row>
    <row r="136" spans="1:17">
      <c r="A136">
        <v>221</v>
      </c>
      <c r="B136" t="s">
        <v>113</v>
      </c>
      <c r="C136">
        <v>1153368151</v>
      </c>
      <c r="D136">
        <v>1092496381.40625</v>
      </c>
      <c r="E136">
        <v>1387799.0081541</v>
      </c>
      <c r="F136">
        <v>1360043.0247094301</v>
      </c>
      <c r="G136">
        <v>2747842.0547885299</v>
      </c>
      <c r="H136">
        <v>1213014870.85937</v>
      </c>
      <c r="I136">
        <v>1148382106.9453101</v>
      </c>
      <c r="J136">
        <v>1497490.6589307601</v>
      </c>
      <c r="K136">
        <v>1467540.8462026699</v>
      </c>
      <c r="L136">
        <v>2965031.5034753601</v>
      </c>
      <c r="M136">
        <v>1292346404.25</v>
      </c>
      <c r="N136">
        <v>1222712404.9140601</v>
      </c>
      <c r="O136">
        <v>1643973.8009715199</v>
      </c>
      <c r="P136">
        <v>1611094.31790024</v>
      </c>
      <c r="Q136">
        <v>3255068.1181391999</v>
      </c>
    </row>
    <row r="137" spans="1:17">
      <c r="A137">
        <v>223</v>
      </c>
      <c r="B137" t="s">
        <v>114</v>
      </c>
      <c r="C137">
        <v>1763046554</v>
      </c>
      <c r="D137">
        <v>1473620576</v>
      </c>
      <c r="E137">
        <v>1750958.2647207901</v>
      </c>
      <c r="F137">
        <v>1873525.3265092301</v>
      </c>
      <c r="G137">
        <v>3624483.5998742501</v>
      </c>
      <c r="H137">
        <v>1862493253.7578101</v>
      </c>
      <c r="I137">
        <v>1544654524.8085899</v>
      </c>
      <c r="J137">
        <v>1888778.28026741</v>
      </c>
      <c r="K137">
        <v>2020992.77820297</v>
      </c>
      <c r="L137">
        <v>3909771.0098398598</v>
      </c>
      <c r="M137">
        <v>1995548729.26562</v>
      </c>
      <c r="N137">
        <v>1639520763.34375</v>
      </c>
      <c r="O137">
        <v>2073980.62538942</v>
      </c>
      <c r="P137">
        <v>2219159.2669889298</v>
      </c>
      <c r="Q137">
        <v>4293139.9004282895</v>
      </c>
    </row>
    <row r="138" spans="1:17">
      <c r="A138">
        <v>224</v>
      </c>
      <c r="B138" t="s">
        <v>115</v>
      </c>
      <c r="C138">
        <v>520342000</v>
      </c>
      <c r="D138">
        <v>502022880.3125</v>
      </c>
      <c r="E138">
        <v>412395.99354264402</v>
      </c>
      <c r="F138">
        <v>482503.31388547498</v>
      </c>
      <c r="G138">
        <v>894899.30607890896</v>
      </c>
      <c r="H138">
        <v>531672814.17968702</v>
      </c>
      <c r="I138">
        <v>512880865.609375</v>
      </c>
      <c r="J138">
        <v>431783.632226641</v>
      </c>
      <c r="K138">
        <v>505186.84884801001</v>
      </c>
      <c r="L138">
        <v>936970.48037233704</v>
      </c>
      <c r="M138">
        <v>546653230.15625</v>
      </c>
      <c r="N138">
        <v>527231610.078125</v>
      </c>
      <c r="O138">
        <v>457957.294947805</v>
      </c>
      <c r="P138">
        <v>535810.03630475199</v>
      </c>
      <c r="Q138">
        <v>993767.32998508005</v>
      </c>
    </row>
    <row r="139" spans="1:17">
      <c r="A139">
        <v>225</v>
      </c>
      <c r="B139" t="s">
        <v>116</v>
      </c>
      <c r="C139">
        <v>578080000</v>
      </c>
      <c r="D139">
        <v>551537375</v>
      </c>
      <c r="E139">
        <v>500344.99428534502</v>
      </c>
      <c r="F139">
        <v>530365.69333040703</v>
      </c>
      <c r="G139">
        <v>1030710.68508219</v>
      </c>
      <c r="H139">
        <v>592492331.99218702</v>
      </c>
      <c r="I139">
        <v>564962441.89453101</v>
      </c>
      <c r="J139">
        <v>525245.14339131105</v>
      </c>
      <c r="K139">
        <v>556759.85363429703</v>
      </c>
      <c r="L139">
        <v>1082004.9947669499</v>
      </c>
      <c r="M139">
        <v>611591036.453125</v>
      </c>
      <c r="N139">
        <v>582743700.1875</v>
      </c>
      <c r="O139">
        <v>558883.97797444405</v>
      </c>
      <c r="P139">
        <v>592417.01773567498</v>
      </c>
      <c r="Q139">
        <v>1151300.99729645</v>
      </c>
    </row>
    <row r="140" spans="1:17">
      <c r="A140">
        <v>226</v>
      </c>
      <c r="B140" t="s">
        <v>117</v>
      </c>
      <c r="C140">
        <v>142750276</v>
      </c>
      <c r="D140">
        <v>138180243</v>
      </c>
      <c r="E140">
        <v>119905.067338526</v>
      </c>
      <c r="F140">
        <v>149881.33394022199</v>
      </c>
      <c r="G140">
        <v>269786.40114140499</v>
      </c>
      <c r="H140">
        <v>146370101.19531199</v>
      </c>
      <c r="I140">
        <v>141722795.77343699</v>
      </c>
      <c r="J140">
        <v>126504.56431907399</v>
      </c>
      <c r="K140">
        <v>158130.70500560099</v>
      </c>
      <c r="L140">
        <v>284635.26858401299</v>
      </c>
      <c r="M140">
        <v>151198530.453125</v>
      </c>
      <c r="N140">
        <v>146446783.671875</v>
      </c>
      <c r="O140">
        <v>135421.641984224</v>
      </c>
      <c r="P140">
        <v>169277.05377109299</v>
      </c>
      <c r="Q140">
        <v>304698.69523555</v>
      </c>
    </row>
    <row r="141" spans="1:17">
      <c r="A141">
        <v>227</v>
      </c>
      <c r="B141" t="s">
        <v>118</v>
      </c>
      <c r="C141">
        <v>2327650973</v>
      </c>
      <c r="D141">
        <v>2213041935.25</v>
      </c>
      <c r="E141">
        <v>2639231.0107809301</v>
      </c>
      <c r="F141">
        <v>2665623.3262056699</v>
      </c>
      <c r="G141">
        <v>5304854.3610961996</v>
      </c>
      <c r="H141">
        <v>2429198210.65625</v>
      </c>
      <c r="I141">
        <v>2309585097.9379802</v>
      </c>
      <c r="J141">
        <v>2827241.8627900402</v>
      </c>
      <c r="K141">
        <v>2855514.27190733</v>
      </c>
      <c r="L141">
        <v>5682756.1168319499</v>
      </c>
      <c r="M141">
        <v>2564046234.9375</v>
      </c>
      <c r="N141">
        <v>2437786189.7416902</v>
      </c>
      <c r="O141">
        <v>3078416.4399343501</v>
      </c>
      <c r="P141">
        <v>3109200.6166690299</v>
      </c>
      <c r="Q141">
        <v>6187617.0133703602</v>
      </c>
    </row>
    <row r="142" spans="1:17">
      <c r="A142">
        <v>228</v>
      </c>
      <c r="B142" t="s">
        <v>119</v>
      </c>
      <c r="C142">
        <v>760368162</v>
      </c>
      <c r="D142">
        <v>732446786</v>
      </c>
      <c r="E142">
        <v>696437.04162877798</v>
      </c>
      <c r="F142">
        <v>856617.55892342306</v>
      </c>
      <c r="G142">
        <v>1553054.6026637501</v>
      </c>
      <c r="H142">
        <v>784244357.4375</v>
      </c>
      <c r="I142">
        <v>755793845.83691394</v>
      </c>
      <c r="J142">
        <v>739873.42161333503</v>
      </c>
      <c r="K142">
        <v>910044.30654543603</v>
      </c>
      <c r="L142">
        <v>1649917.71811115</v>
      </c>
      <c r="M142">
        <v>816230929.86718702</v>
      </c>
      <c r="N142">
        <v>787075473.875</v>
      </c>
      <c r="O142">
        <v>799062.57624456997</v>
      </c>
      <c r="P142">
        <v>982846.976391837</v>
      </c>
      <c r="Q142">
        <v>1781909.5703705701</v>
      </c>
    </row>
    <row r="143" spans="1:17">
      <c r="A143">
        <v>230</v>
      </c>
      <c r="B143" t="s">
        <v>120</v>
      </c>
      <c r="C143">
        <v>19346481621</v>
      </c>
      <c r="D143">
        <v>18415643246.3437</v>
      </c>
      <c r="E143">
        <v>19767039.530358002</v>
      </c>
      <c r="F143">
        <v>24115788.233372599</v>
      </c>
      <c r="G143">
        <v>43882827.850534603</v>
      </c>
      <c r="H143">
        <v>20201687355.601501</v>
      </c>
      <c r="I143">
        <v>19228985976.668301</v>
      </c>
      <c r="J143">
        <v>21326590.6867758</v>
      </c>
      <c r="K143">
        <v>26018440.636746898</v>
      </c>
      <c r="L143">
        <v>47345031.336769097</v>
      </c>
      <c r="M143">
        <v>21350193953.484299</v>
      </c>
      <c r="N143">
        <v>20321304615.8563</v>
      </c>
      <c r="O143">
        <v>23439295.501645401</v>
      </c>
      <c r="P143">
        <v>28595940.517676201</v>
      </c>
      <c r="Q143">
        <v>52035235.982318901</v>
      </c>
    </row>
    <row r="144" spans="1:17">
      <c r="A144">
        <v>231</v>
      </c>
      <c r="B144" t="s">
        <v>121</v>
      </c>
      <c r="C144">
        <v>855316634</v>
      </c>
      <c r="D144">
        <v>826052157</v>
      </c>
      <c r="E144">
        <v>713155.38490588905</v>
      </c>
      <c r="F144">
        <v>841523.35088016</v>
      </c>
      <c r="G144">
        <v>1554678.73498699</v>
      </c>
      <c r="H144">
        <v>879323628.63281202</v>
      </c>
      <c r="I144">
        <v>848793903.99365199</v>
      </c>
      <c r="J144">
        <v>754797.52112908603</v>
      </c>
      <c r="K144">
        <v>890661.07784242905</v>
      </c>
      <c r="L144">
        <v>1645458.5996982099</v>
      </c>
      <c r="M144">
        <v>911300771.359375</v>
      </c>
      <c r="N144">
        <v>879086202.99365199</v>
      </c>
      <c r="O144">
        <v>811285.26247398497</v>
      </c>
      <c r="P144">
        <v>957316.60585843003</v>
      </c>
      <c r="Q144">
        <v>1768601.8641876201</v>
      </c>
    </row>
    <row r="145" spans="1:17">
      <c r="A145">
        <v>241</v>
      </c>
      <c r="B145" t="s">
        <v>122</v>
      </c>
      <c r="C145">
        <v>601233248</v>
      </c>
      <c r="D145">
        <v>571252757.8125</v>
      </c>
      <c r="E145">
        <v>782177.92644667602</v>
      </c>
      <c r="F145">
        <v>680494.79447594204</v>
      </c>
      <c r="G145">
        <v>1462672.72648298</v>
      </c>
      <c r="H145">
        <v>633189343.57031202</v>
      </c>
      <c r="I145">
        <v>601389356.71679604</v>
      </c>
      <c r="J145">
        <v>841489.68580305495</v>
      </c>
      <c r="K145">
        <v>732096.02830281795</v>
      </c>
      <c r="L145">
        <v>1573585.7331849299</v>
      </c>
      <c r="M145">
        <v>675403939.25781202</v>
      </c>
      <c r="N145">
        <v>641195928.20800698</v>
      </c>
      <c r="O145">
        <v>920164.81351944804</v>
      </c>
      <c r="P145">
        <v>800543.38658714201</v>
      </c>
      <c r="Q145">
        <v>1720708.2040029101</v>
      </c>
    </row>
    <row r="146" spans="1:17">
      <c r="A146">
        <v>242</v>
      </c>
      <c r="B146" t="s">
        <v>123</v>
      </c>
      <c r="C146">
        <v>1643736900</v>
      </c>
      <c r="D146">
        <v>1541342425.75</v>
      </c>
      <c r="E146">
        <v>1654805.40199166</v>
      </c>
      <c r="F146">
        <v>1820285.94213289</v>
      </c>
      <c r="G146">
        <v>3475091.3435348799</v>
      </c>
      <c r="H146">
        <v>1705499742.39062</v>
      </c>
      <c r="I146">
        <v>1596867138.0410099</v>
      </c>
      <c r="J146">
        <v>1761761.94476307</v>
      </c>
      <c r="K146">
        <v>1937938.1381357801</v>
      </c>
      <c r="L146">
        <v>3699700.0843671798</v>
      </c>
      <c r="M146">
        <v>1787896548.6640601</v>
      </c>
      <c r="N146">
        <v>1670907435.7246001</v>
      </c>
      <c r="O146">
        <v>1905583.3927169701</v>
      </c>
      <c r="P146">
        <v>2096141.7398978099</v>
      </c>
      <c r="Q146">
        <v>4001725.1415669899</v>
      </c>
    </row>
    <row r="147" spans="1:17">
      <c r="A147">
        <v>243</v>
      </c>
      <c r="B147" t="s">
        <v>124</v>
      </c>
      <c r="C147">
        <v>2860175356</v>
      </c>
      <c r="D147">
        <v>2648680964.0625</v>
      </c>
      <c r="E147">
        <v>2508771.5546393301</v>
      </c>
      <c r="F147">
        <v>3085789.0142572699</v>
      </c>
      <c r="G147">
        <v>5594560.5689525995</v>
      </c>
      <c r="H147">
        <v>2963294694.5859299</v>
      </c>
      <c r="I147">
        <v>2743002824.8323898</v>
      </c>
      <c r="J147">
        <v>2685353.54709512</v>
      </c>
      <c r="K147">
        <v>3302984.8622760298</v>
      </c>
      <c r="L147">
        <v>5988338.4064461403</v>
      </c>
      <c r="M147">
        <v>3101436310.5546799</v>
      </c>
      <c r="N147">
        <v>2869325953.1468501</v>
      </c>
      <c r="O147">
        <v>2925051.0126973498</v>
      </c>
      <c r="P147">
        <v>3597812.7386232102</v>
      </c>
      <c r="Q147">
        <v>6522863.7443861198</v>
      </c>
    </row>
    <row r="148" spans="1:17">
      <c r="A148">
        <v>244</v>
      </c>
      <c r="B148" t="s">
        <v>125</v>
      </c>
      <c r="C148">
        <v>1288548880</v>
      </c>
      <c r="D148">
        <v>1217457376</v>
      </c>
      <c r="E148">
        <v>1518995.5118909399</v>
      </c>
      <c r="F148">
        <v>1686085.0237434199</v>
      </c>
      <c r="G148">
        <v>3205080.53076434</v>
      </c>
      <c r="H148">
        <v>1353708118.53125</v>
      </c>
      <c r="I148">
        <v>1279850476.90429</v>
      </c>
      <c r="J148">
        <v>1640861.38020394</v>
      </c>
      <c r="K148">
        <v>1821356.1312779901</v>
      </c>
      <c r="L148">
        <v>3462217.5259219101</v>
      </c>
      <c r="M148">
        <v>1440707146.9375</v>
      </c>
      <c r="N148">
        <v>1363166518.77636</v>
      </c>
      <c r="O148">
        <v>1804486.21952807</v>
      </c>
      <c r="P148">
        <v>2002979.7074784299</v>
      </c>
      <c r="Q148">
        <v>3807465.93205499</v>
      </c>
    </row>
    <row r="149" spans="1:17">
      <c r="A149">
        <v>245</v>
      </c>
      <c r="B149" t="s">
        <v>126</v>
      </c>
      <c r="C149">
        <v>1544079404</v>
      </c>
      <c r="D149">
        <v>1411391627.96875</v>
      </c>
      <c r="E149">
        <v>1740447.1945308601</v>
      </c>
      <c r="F149">
        <v>1949300.8677038499</v>
      </c>
      <c r="G149">
        <v>3689748.0595619599</v>
      </c>
      <c r="H149">
        <v>1629126355.1171801</v>
      </c>
      <c r="I149">
        <v>1487347210.5790999</v>
      </c>
      <c r="J149">
        <v>1888753.1133734901</v>
      </c>
      <c r="K149">
        <v>2115403.4877374098</v>
      </c>
      <c r="L149">
        <v>4004156.5855483701</v>
      </c>
      <c r="M149">
        <v>1743041738.21875</v>
      </c>
      <c r="N149">
        <v>1589059661.83496</v>
      </c>
      <c r="O149">
        <v>2088340.6836458601</v>
      </c>
      <c r="P149">
        <v>2338941.5582656502</v>
      </c>
      <c r="Q149">
        <v>4427282.2308763098</v>
      </c>
    </row>
    <row r="150" spans="1:17">
      <c r="A150">
        <v>246</v>
      </c>
      <c r="B150" t="s">
        <v>127</v>
      </c>
      <c r="C150">
        <v>887903864</v>
      </c>
      <c r="D150">
        <v>838321197.1875</v>
      </c>
      <c r="E150">
        <v>1081018.39029717</v>
      </c>
      <c r="F150">
        <v>1113448.93904411</v>
      </c>
      <c r="G150">
        <v>2194467.33232748</v>
      </c>
      <c r="H150">
        <v>932834054.109375</v>
      </c>
      <c r="I150">
        <v>880595752.97656202</v>
      </c>
      <c r="J150">
        <v>1164167.86946721</v>
      </c>
      <c r="K150">
        <v>1199092.90580731</v>
      </c>
      <c r="L150">
        <v>2363260.7708064299</v>
      </c>
      <c r="M150">
        <v>992609987.47656202</v>
      </c>
      <c r="N150">
        <v>936836548.07226503</v>
      </c>
      <c r="O150">
        <v>1275170.5616701499</v>
      </c>
      <c r="P150">
        <v>1313425.6752967499</v>
      </c>
      <c r="Q150">
        <v>2588596.2316731201</v>
      </c>
    </row>
    <row r="151" spans="1:17">
      <c r="A151">
        <v>247</v>
      </c>
      <c r="B151" t="s">
        <v>128</v>
      </c>
      <c r="C151">
        <v>1919676711</v>
      </c>
      <c r="D151">
        <v>1779141275</v>
      </c>
      <c r="E151">
        <v>1706111.04685395</v>
      </c>
      <c r="F151">
        <v>1893783.25760185</v>
      </c>
      <c r="G151">
        <v>3599894.2912516301</v>
      </c>
      <c r="H151">
        <v>1985144914.46875</v>
      </c>
      <c r="I151">
        <v>1840728573.5871501</v>
      </c>
      <c r="J151">
        <v>1821646.19155886</v>
      </c>
      <c r="K151">
        <v>2022027.27549485</v>
      </c>
      <c r="L151">
        <v>3843673.4776770701</v>
      </c>
      <c r="M151">
        <v>2072290039.1171801</v>
      </c>
      <c r="N151">
        <v>1922747259.97241</v>
      </c>
      <c r="O151">
        <v>1977225.86967303</v>
      </c>
      <c r="P151">
        <v>2194720.7235560599</v>
      </c>
      <c r="Q151">
        <v>4171946.6052111201</v>
      </c>
    </row>
    <row r="152" spans="1:17">
      <c r="A152">
        <v>248</v>
      </c>
      <c r="B152" t="s">
        <v>129</v>
      </c>
      <c r="C152">
        <v>4575414040</v>
      </c>
      <c r="D152">
        <v>4285737718.3906202</v>
      </c>
      <c r="E152">
        <v>7117693.62950953</v>
      </c>
      <c r="F152">
        <v>5694154.9008867601</v>
      </c>
      <c r="G152">
        <v>12811848.541354399</v>
      </c>
      <c r="H152">
        <v>4910848699.375</v>
      </c>
      <c r="I152">
        <v>4599111908.2587795</v>
      </c>
      <c r="J152">
        <v>7742069.6176047698</v>
      </c>
      <c r="K152">
        <v>6193655.7026073504</v>
      </c>
      <c r="L152">
        <v>13935725.3650146</v>
      </c>
      <c r="M152">
        <v>5354188959.2031202</v>
      </c>
      <c r="N152">
        <v>5013315360.4606895</v>
      </c>
      <c r="O152">
        <v>8568110.5892867707</v>
      </c>
      <c r="P152">
        <v>6854488.4586033998</v>
      </c>
      <c r="Q152">
        <v>15422599.085504601</v>
      </c>
    </row>
    <row r="153" spans="1:17">
      <c r="A153">
        <v>249</v>
      </c>
      <c r="B153" t="s">
        <v>130</v>
      </c>
      <c r="C153">
        <v>1405773518</v>
      </c>
      <c r="D153">
        <v>1292019566</v>
      </c>
      <c r="E153">
        <v>1741862.12146255</v>
      </c>
      <c r="F153">
        <v>1741862.12146255</v>
      </c>
      <c r="G153">
        <v>3483724.2429251</v>
      </c>
      <c r="H153">
        <v>1489637491.6171801</v>
      </c>
      <c r="I153">
        <v>1368641662.6132801</v>
      </c>
      <c r="J153">
        <v>1892746.9256706501</v>
      </c>
      <c r="K153">
        <v>1892746.9256706501</v>
      </c>
      <c r="L153">
        <v>3785493.8513413002</v>
      </c>
      <c r="M153">
        <v>1601407812.9296801</v>
      </c>
      <c r="N153">
        <v>1470747875.4257801</v>
      </c>
      <c r="O153">
        <v>2094501.47633519</v>
      </c>
      <c r="P153">
        <v>2094501.47633519</v>
      </c>
      <c r="Q153">
        <v>4189002.95267038</v>
      </c>
    </row>
    <row r="154" spans="1:17">
      <c r="A154">
        <v>250</v>
      </c>
      <c r="B154" t="s">
        <v>131</v>
      </c>
      <c r="C154">
        <v>1971645322</v>
      </c>
      <c r="D154">
        <v>1852782973</v>
      </c>
      <c r="E154">
        <v>2047058.0789228</v>
      </c>
      <c r="F154">
        <v>2415528.5344478702</v>
      </c>
      <c r="G154">
        <v>4462586.5980591597</v>
      </c>
      <c r="H154">
        <v>2061093385.6015601</v>
      </c>
      <c r="I154">
        <v>1938153490.4992599</v>
      </c>
      <c r="J154">
        <v>2211360.1075900202</v>
      </c>
      <c r="K154">
        <v>2609404.91505166</v>
      </c>
      <c r="L154">
        <v>4820764.9758413201</v>
      </c>
      <c r="M154">
        <v>2180920917</v>
      </c>
      <c r="N154">
        <v>2052557990.8987999</v>
      </c>
      <c r="O154">
        <v>2433252.1774224499</v>
      </c>
      <c r="P154">
        <v>2871237.5673879301</v>
      </c>
      <c r="Q154">
        <v>5304489.7229820304</v>
      </c>
    </row>
    <row r="155" spans="1:17">
      <c r="A155">
        <v>251</v>
      </c>
      <c r="B155" t="s">
        <v>132</v>
      </c>
      <c r="C155">
        <v>1081998794</v>
      </c>
      <c r="D155">
        <v>1047793788</v>
      </c>
      <c r="E155">
        <v>1252383.63665837</v>
      </c>
      <c r="F155">
        <v>1289955.14308989</v>
      </c>
      <c r="G155">
        <v>2542338.7801421802</v>
      </c>
      <c r="H155">
        <v>1131714371.03125</v>
      </c>
      <c r="I155">
        <v>1096081565.2177701</v>
      </c>
      <c r="J155">
        <v>1346782.5469622</v>
      </c>
      <c r="K155">
        <v>1387186.02435171</v>
      </c>
      <c r="L155">
        <v>2733968.57917237</v>
      </c>
      <c r="M155">
        <v>1197963367.2265601</v>
      </c>
      <c r="N155">
        <v>1160427336.64746</v>
      </c>
      <c r="O155">
        <v>1473093.62448635</v>
      </c>
      <c r="P155">
        <v>1517286.42783922</v>
      </c>
      <c r="Q155">
        <v>2990380.0617723898</v>
      </c>
    </row>
    <row r="156" spans="1:17">
      <c r="A156">
        <v>261</v>
      </c>
      <c r="B156" t="s">
        <v>166</v>
      </c>
      <c r="C156">
        <v>105350954307</v>
      </c>
      <c r="D156">
        <v>93819660249.586395</v>
      </c>
      <c r="E156">
        <v>124513020.86621501</v>
      </c>
      <c r="F156">
        <v>148170494.84545001</v>
      </c>
      <c r="G156">
        <v>272683515.68550497</v>
      </c>
      <c r="H156">
        <v>112262369513.258</v>
      </c>
      <c r="I156">
        <v>99819786672.079803</v>
      </c>
      <c r="J156">
        <v>136292504.244982</v>
      </c>
      <c r="K156">
        <v>162188080.10022399</v>
      </c>
      <c r="L156">
        <v>298480584.461658</v>
      </c>
      <c r="M156">
        <v>121575027805.39101</v>
      </c>
      <c r="N156">
        <v>107902463414.222</v>
      </c>
      <c r="O156">
        <v>152218619.652897</v>
      </c>
      <c r="P156">
        <v>181140157.54315999</v>
      </c>
      <c r="Q156">
        <v>333358776.90463501</v>
      </c>
    </row>
    <row r="157" spans="1:17">
      <c r="A157">
        <v>292</v>
      </c>
      <c r="B157" t="s">
        <v>171</v>
      </c>
      <c r="C157">
        <v>707085265</v>
      </c>
      <c r="D157">
        <v>680491065.25</v>
      </c>
      <c r="E157">
        <v>694229.51505947101</v>
      </c>
      <c r="F157">
        <v>860844.60171019996</v>
      </c>
      <c r="G157">
        <v>1555074.1267472501</v>
      </c>
      <c r="H157">
        <v>731427963.49218702</v>
      </c>
      <c r="I157">
        <v>704321863.64843702</v>
      </c>
      <c r="J157">
        <v>739585.16377192701</v>
      </c>
      <c r="K157">
        <v>917085.60169970896</v>
      </c>
      <c r="L157">
        <v>1656670.77572852</v>
      </c>
      <c r="M157">
        <v>764040553.32031202</v>
      </c>
      <c r="N157">
        <v>736254267.28125</v>
      </c>
      <c r="O157">
        <v>801047.51376204903</v>
      </c>
      <c r="P157">
        <v>993298.92025613703</v>
      </c>
      <c r="Q157">
        <v>1794346.43084457</v>
      </c>
    </row>
    <row r="158" spans="1:17">
      <c r="A158">
        <v>293</v>
      </c>
      <c r="B158" t="s">
        <v>154</v>
      </c>
      <c r="C158">
        <v>6350941532</v>
      </c>
      <c r="D158">
        <v>5956188692.1093702</v>
      </c>
      <c r="E158">
        <v>6904444.3739641299</v>
      </c>
      <c r="F158">
        <v>7180622.1492064502</v>
      </c>
      <c r="G158">
        <v>14085066.5188201</v>
      </c>
      <c r="H158">
        <v>6629544162.8359299</v>
      </c>
      <c r="I158">
        <v>6218007529.9716797</v>
      </c>
      <c r="J158">
        <v>7412146.8096051197</v>
      </c>
      <c r="K158">
        <v>7708632.6861535599</v>
      </c>
      <c r="L158">
        <v>15120779.496879499</v>
      </c>
      <c r="M158">
        <v>7000217901.5625</v>
      </c>
      <c r="N158">
        <v>6566405149.6879797</v>
      </c>
      <c r="O158">
        <v>8092678.0760580599</v>
      </c>
      <c r="P158">
        <v>8416385.1903383303</v>
      </c>
      <c r="Q158">
        <v>16509063.2859021</v>
      </c>
    </row>
    <row r="159" spans="1:17">
      <c r="A159">
        <v>294</v>
      </c>
      <c r="B159" t="s">
        <v>109</v>
      </c>
      <c r="C159">
        <v>1054751487</v>
      </c>
      <c r="D159">
        <v>1003580342</v>
      </c>
      <c r="E159">
        <v>1053952.93922612</v>
      </c>
      <c r="F159">
        <v>1233124.93407616</v>
      </c>
      <c r="G159">
        <v>2287077.8671383201</v>
      </c>
      <c r="H159">
        <v>1094053026.5234301</v>
      </c>
      <c r="I159">
        <v>1040971560.0976501</v>
      </c>
      <c r="J159">
        <v>1125149.0941012499</v>
      </c>
      <c r="K159">
        <v>1316424.4355766</v>
      </c>
      <c r="L159">
        <v>2441573.5301626301</v>
      </c>
      <c r="M159">
        <v>1146550810.46875</v>
      </c>
      <c r="N159">
        <v>1090905230.2207</v>
      </c>
      <c r="O159">
        <v>1221265.9971014501</v>
      </c>
      <c r="P159">
        <v>1428881.22240964</v>
      </c>
      <c r="Q159">
        <v>2650147.2295311401</v>
      </c>
    </row>
    <row r="160" spans="1:17">
      <c r="A160">
        <v>295</v>
      </c>
      <c r="B160" t="s">
        <v>80</v>
      </c>
      <c r="C160">
        <v>6456415661</v>
      </c>
      <c r="D160">
        <v>5992598991.8125</v>
      </c>
      <c r="E160">
        <v>7540551.2278104303</v>
      </c>
      <c r="F160">
        <v>6560279.5735141402</v>
      </c>
      <c r="G160">
        <v>14100830.826764399</v>
      </c>
      <c r="H160">
        <v>6760721785.3593702</v>
      </c>
      <c r="I160">
        <v>6274929007.1201096</v>
      </c>
      <c r="J160">
        <v>8093327.0710012997</v>
      </c>
      <c r="K160">
        <v>7041194.5685711503</v>
      </c>
      <c r="L160">
        <v>15134521.655310901</v>
      </c>
      <c r="M160">
        <v>7162923575.875</v>
      </c>
      <c r="N160">
        <v>6648086970.4072199</v>
      </c>
      <c r="O160">
        <v>8827191.12478224</v>
      </c>
      <c r="P160">
        <v>7679656.2695723604</v>
      </c>
      <c r="Q160">
        <v>16506847.405368</v>
      </c>
    </row>
    <row r="161" spans="1:17">
      <c r="A161">
        <v>296</v>
      </c>
      <c r="B161" t="s">
        <v>133</v>
      </c>
      <c r="C161">
        <v>3321043615.0002499</v>
      </c>
      <c r="D161">
        <v>3153652870.84375</v>
      </c>
      <c r="E161">
        <v>3397416.9273252999</v>
      </c>
      <c r="F161">
        <v>3737158.6039889599</v>
      </c>
      <c r="G161">
        <v>7134575.53423486</v>
      </c>
      <c r="H161">
        <v>3453228879.60181</v>
      </c>
      <c r="I161">
        <v>3277660799.0798302</v>
      </c>
      <c r="J161">
        <v>3635212.8704152298</v>
      </c>
      <c r="K161">
        <v>3998734.1636347901</v>
      </c>
      <c r="L161">
        <v>7633947.03011523</v>
      </c>
      <c r="M161">
        <v>3629634064.3596201</v>
      </c>
      <c r="N161">
        <v>3443117722.3671799</v>
      </c>
      <c r="O161">
        <v>3955476.7724016602</v>
      </c>
      <c r="P161">
        <v>4351024.4642038904</v>
      </c>
      <c r="Q161">
        <v>8306501.2477382496</v>
      </c>
    </row>
    <row r="162" spans="1:17">
      <c r="A162">
        <v>297</v>
      </c>
      <c r="B162" t="s">
        <v>134</v>
      </c>
      <c r="C162">
        <v>886320642</v>
      </c>
      <c r="D162">
        <v>856009342.9375</v>
      </c>
      <c r="E162">
        <v>797988.28764992906</v>
      </c>
      <c r="F162">
        <v>957585.94919979502</v>
      </c>
      <c r="G162">
        <v>1755574.2295383201</v>
      </c>
      <c r="H162">
        <v>913456369.39843702</v>
      </c>
      <c r="I162">
        <v>882423488.58911097</v>
      </c>
      <c r="J162">
        <v>846819.83595231106</v>
      </c>
      <c r="K162">
        <v>1016183.80334794</v>
      </c>
      <c r="L162">
        <v>1863003.6436141699</v>
      </c>
      <c r="M162">
        <v>949720731.80468702</v>
      </c>
      <c r="N162">
        <v>917732487.85082996</v>
      </c>
      <c r="O162">
        <v>913230.38237977005</v>
      </c>
      <c r="P162">
        <v>1095876.46611559</v>
      </c>
      <c r="Q162">
        <v>2009106.8433427201</v>
      </c>
    </row>
    <row r="163" spans="1:17">
      <c r="A163">
        <v>298</v>
      </c>
      <c r="B163" t="s">
        <v>135</v>
      </c>
      <c r="C163">
        <v>1675841000</v>
      </c>
      <c r="D163">
        <v>1589273671.85937</v>
      </c>
      <c r="E163">
        <v>1624182.45797252</v>
      </c>
      <c r="F163">
        <v>1461764.2122037399</v>
      </c>
      <c r="G163">
        <v>3085946.6786041199</v>
      </c>
      <c r="H163">
        <v>1728208310.17187</v>
      </c>
      <c r="I163">
        <v>1637516230.66137</v>
      </c>
      <c r="J163">
        <v>1716736.2192903</v>
      </c>
      <c r="K163">
        <v>1545062.5930886799</v>
      </c>
      <c r="L163">
        <v>3261798.8142707902</v>
      </c>
      <c r="M163">
        <v>1797158764.4921801</v>
      </c>
      <c r="N163">
        <v>1701010483.5249</v>
      </c>
      <c r="O163">
        <v>1839690.95885452</v>
      </c>
      <c r="P163">
        <v>1655721.86387771</v>
      </c>
      <c r="Q163">
        <v>3495412.8252906799</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9E9A-668A-1945-999D-536B69327543}">
  <sheetPr>
    <pageSetUpPr fitToPage="1"/>
  </sheetPr>
  <dimension ref="A1:H21"/>
  <sheetViews>
    <sheetView workbookViewId="0">
      <selection activeCell="C10" sqref="C10"/>
    </sheetView>
  </sheetViews>
  <sheetFormatPr baseColWidth="10" defaultRowHeight="20" customHeight="1"/>
  <cols>
    <col min="1" max="1" width="3.5" style="1" customWidth="1"/>
    <col min="2" max="2" width="33.6640625" style="1" customWidth="1"/>
    <col min="3" max="3" width="12.83203125" style="2" customWidth="1"/>
    <col min="4" max="8" width="13.1640625" style="1" customWidth="1"/>
    <col min="9" max="16384" width="10.83203125" style="1"/>
  </cols>
  <sheetData>
    <row r="1" spans="1:8" s="28" customFormat="1" ht="20" customHeight="1">
      <c r="A1" s="25" t="s">
        <v>288</v>
      </c>
      <c r="B1" s="26"/>
      <c r="C1" s="27"/>
      <c r="D1" s="26"/>
      <c r="E1" s="26"/>
      <c r="F1" s="26"/>
      <c r="G1" s="26"/>
      <c r="H1" s="26"/>
    </row>
    <row r="2" spans="1:8" s="28" customFormat="1" ht="20" customHeight="1">
      <c r="A2" s="32"/>
      <c r="B2" s="32"/>
      <c r="C2" s="33"/>
      <c r="D2" s="33" t="s">
        <v>190</v>
      </c>
      <c r="E2" s="33" t="s">
        <v>269</v>
      </c>
      <c r="F2" s="33" t="s">
        <v>270</v>
      </c>
      <c r="G2" s="33" t="s">
        <v>271</v>
      </c>
      <c r="H2" s="33" t="s">
        <v>273</v>
      </c>
    </row>
    <row r="3" spans="1:8" s="37" customFormat="1" ht="51">
      <c r="A3" s="34"/>
      <c r="B3" s="34"/>
      <c r="C3" s="35"/>
      <c r="D3" s="35"/>
      <c r="E3" s="36" t="s">
        <v>279</v>
      </c>
      <c r="F3" s="36" t="s">
        <v>281</v>
      </c>
      <c r="G3" s="36" t="s">
        <v>280</v>
      </c>
      <c r="H3" s="36" t="s">
        <v>282</v>
      </c>
    </row>
    <row r="4" spans="1:8" s="28" customFormat="1" ht="20" customHeight="1">
      <c r="A4" s="29" t="s">
        <v>192</v>
      </c>
      <c r="C4" s="30"/>
    </row>
    <row r="5" spans="1:8" s="28" customFormat="1" ht="20" customHeight="1">
      <c r="A5" s="29"/>
      <c r="B5" s="28" t="s">
        <v>192</v>
      </c>
      <c r="C5" s="30" t="s">
        <v>195</v>
      </c>
      <c r="D5" s="31">
        <f>'Reform 1, statisch'!C169/1000</f>
        <v>417083.31240640878</v>
      </c>
      <c r="E5" s="31">
        <f>D5</f>
        <v>417083.31240640878</v>
      </c>
      <c r="F5" s="31">
        <f t="shared" ref="F5:H5" si="0">E5</f>
        <v>417083.31240640878</v>
      </c>
      <c r="G5" s="31">
        <f t="shared" si="0"/>
        <v>417083.31240640878</v>
      </c>
      <c r="H5" s="31">
        <f t="shared" si="0"/>
        <v>417083.31240640878</v>
      </c>
    </row>
    <row r="6" spans="1:8" s="28" customFormat="1" ht="20" customHeight="1">
      <c r="A6" s="29"/>
      <c r="B6" s="28" t="s">
        <v>193</v>
      </c>
      <c r="C6" s="30" t="s">
        <v>195</v>
      </c>
      <c r="D6" s="39">
        <f>'Reform 1, statisch'!D169/1000000</f>
        <v>0.50142922352472663</v>
      </c>
      <c r="E6" s="39">
        <f t="shared" ref="E6:H7" si="1">D6</f>
        <v>0.50142922352472663</v>
      </c>
      <c r="F6" s="39">
        <f t="shared" si="1"/>
        <v>0.50142922352472663</v>
      </c>
      <c r="G6" s="39">
        <f t="shared" si="1"/>
        <v>0.50142922352472663</v>
      </c>
      <c r="H6" s="39">
        <f t="shared" si="1"/>
        <v>0.50142922352472663</v>
      </c>
    </row>
    <row r="7" spans="1:8" s="28" customFormat="1" ht="20" customHeight="1">
      <c r="A7" s="29"/>
      <c r="B7" s="28" t="s">
        <v>194</v>
      </c>
      <c r="C7" s="30" t="s">
        <v>195</v>
      </c>
      <c r="D7" s="39">
        <f>'Reform 1, statisch'!E169/1000000</f>
        <v>0.3648946237405416</v>
      </c>
      <c r="E7" s="39">
        <f t="shared" si="1"/>
        <v>0.3648946237405416</v>
      </c>
      <c r="F7" s="39">
        <f t="shared" si="1"/>
        <v>0.3648946237405416</v>
      </c>
      <c r="G7" s="39">
        <f t="shared" si="1"/>
        <v>0.3648946237405416</v>
      </c>
      <c r="H7" s="39">
        <f t="shared" si="1"/>
        <v>0.3648946237405416</v>
      </c>
    </row>
    <row r="8" spans="1:8" s="28" customFormat="1" ht="12" customHeight="1">
      <c r="C8" s="30"/>
      <c r="D8" s="31"/>
      <c r="E8" s="31"/>
      <c r="F8" s="31"/>
      <c r="G8" s="31"/>
      <c r="H8" s="31"/>
    </row>
    <row r="9" spans="1:8" s="28" customFormat="1" ht="20" customHeight="1">
      <c r="A9" s="29" t="s">
        <v>168</v>
      </c>
      <c r="C9" s="30"/>
    </row>
    <row r="10" spans="1:8" s="28" customFormat="1" ht="20" customHeight="1">
      <c r="B10" s="28" t="s">
        <v>191</v>
      </c>
      <c r="C10" s="30" t="s">
        <v>195</v>
      </c>
      <c r="D10" s="31">
        <f>'Reform 1, statisch'!G169/1000</f>
        <v>739.00134338266275</v>
      </c>
      <c r="E10" s="31">
        <f>'Reform 1, statisch'!K169/1000</f>
        <v>615.83444406467811</v>
      </c>
      <c r="F10" s="31">
        <f>'Reform 2, statisch'!K169/1000</f>
        <v>662.42601389587219</v>
      </c>
      <c r="G10" s="31">
        <f>'Reform 3, statisch'!K169/1000</f>
        <v>563.848822167663</v>
      </c>
      <c r="H10" s="31">
        <f>'Reform 4, statisch'!K169/1000</f>
        <v>637.15253592985721</v>
      </c>
    </row>
    <row r="11" spans="1:8" s="28" customFormat="1" ht="20" customHeight="1">
      <c r="B11" s="28" t="s">
        <v>181</v>
      </c>
      <c r="C11" s="30" t="s">
        <v>195</v>
      </c>
      <c r="E11" s="31">
        <f>$D10-E10</f>
        <v>123.16689931798464</v>
      </c>
      <c r="F11" s="31">
        <f t="shared" ref="F11" si="2">$D10-F10</f>
        <v>76.575329486790565</v>
      </c>
      <c r="G11" s="31">
        <f>$D10-G10</f>
        <v>175.15252121499975</v>
      </c>
      <c r="H11" s="31">
        <f>$D10-H10</f>
        <v>101.84880745280554</v>
      </c>
    </row>
    <row r="12" spans="1:8" s="28" customFormat="1" ht="12" customHeight="1">
      <c r="C12" s="30"/>
      <c r="D12" s="31"/>
      <c r="E12" s="31"/>
      <c r="F12" s="31"/>
      <c r="G12" s="31"/>
      <c r="H12" s="31"/>
    </row>
    <row r="13" spans="1:8" s="28" customFormat="1" ht="20" customHeight="1">
      <c r="A13" s="29" t="s">
        <v>189</v>
      </c>
      <c r="C13" s="30"/>
    </row>
    <row r="14" spans="1:8" s="28" customFormat="1" ht="20" customHeight="1">
      <c r="B14" s="28" t="s">
        <v>191</v>
      </c>
      <c r="C14" s="30" t="s">
        <v>195</v>
      </c>
      <c r="D14" s="31">
        <f>'Reform 1, statisch'!H169/1000</f>
        <v>725.41635085653093</v>
      </c>
      <c r="E14" s="31">
        <f>'Reform 1, statisch'!L169/1000</f>
        <v>604.5136172636029</v>
      </c>
      <c r="F14" s="31">
        <f>'Reform 2, statisch'!L169/1000</f>
        <v>653.16519939878174</v>
      </c>
      <c r="G14" s="31">
        <f>'Reform 3, statisch'!L169/1000</f>
        <v>557.94176115095172</v>
      </c>
      <c r="H14" s="31">
        <f>'Reform 4, statisch'!L169/1000</f>
        <v>622.2404145797035</v>
      </c>
    </row>
    <row r="15" spans="1:8" s="28" customFormat="1" ht="20" customHeight="1">
      <c r="B15" s="28" t="s">
        <v>181</v>
      </c>
      <c r="C15" s="30" t="s">
        <v>195</v>
      </c>
      <c r="D15" s="31"/>
      <c r="E15" s="31">
        <f>$D14-E14</f>
        <v>120.90273359292803</v>
      </c>
      <c r="F15" s="31">
        <f t="shared" ref="F15" si="3">$D14-F14</f>
        <v>72.251151457749188</v>
      </c>
      <c r="G15" s="31">
        <f>$D14-G14</f>
        <v>167.47458970557921</v>
      </c>
      <c r="H15" s="31">
        <f>$D14-H14</f>
        <v>103.17593627682743</v>
      </c>
    </row>
    <row r="16" spans="1:8" s="28" customFormat="1" ht="12" customHeight="1">
      <c r="C16" s="30"/>
      <c r="D16" s="31"/>
      <c r="E16" s="31"/>
      <c r="F16" s="31"/>
      <c r="G16" s="31"/>
      <c r="H16" s="31"/>
    </row>
    <row r="17" spans="1:8" s="28" customFormat="1" ht="20" customHeight="1">
      <c r="A17" s="29" t="s">
        <v>167</v>
      </c>
      <c r="C17" s="30"/>
    </row>
    <row r="18" spans="1:8" s="28" customFormat="1" ht="20" customHeight="1">
      <c r="B18" s="28" t="s">
        <v>191</v>
      </c>
      <c r="C18" s="30" t="s">
        <v>195</v>
      </c>
      <c r="D18" s="31">
        <f>'Reform 1, statisch'!I169/1000</f>
        <v>1464.4176953486767</v>
      </c>
      <c r="E18" s="31">
        <f>'Reform 1, statisch'!M169/1000</f>
        <v>1220.3480616815509</v>
      </c>
      <c r="F18" s="31">
        <f>'Reform 2, statisch'!M169/1000</f>
        <v>1315.5912137942641</v>
      </c>
      <c r="G18" s="31">
        <f>'Reform 3, statisch'!M169/1000</f>
        <v>1121.7905818582581</v>
      </c>
      <c r="H18" s="31">
        <f>'Reform 4, statisch'!M169/1000</f>
        <v>1259.3929507571706</v>
      </c>
    </row>
    <row r="19" spans="1:8" s="28" customFormat="1" ht="20" customHeight="1">
      <c r="B19" s="28" t="s">
        <v>181</v>
      </c>
      <c r="C19" s="30" t="s">
        <v>195</v>
      </c>
      <c r="D19" s="31"/>
      <c r="E19" s="31">
        <f>$D18-E18</f>
        <v>244.0696336671258</v>
      </c>
      <c r="F19" s="31">
        <f>$D18-F18</f>
        <v>148.82648155441257</v>
      </c>
      <c r="G19" s="31">
        <f>$D18-G18</f>
        <v>342.62711349041865</v>
      </c>
      <c r="H19" s="31">
        <f>$D18-H18</f>
        <v>205.02474459150608</v>
      </c>
    </row>
    <row r="20" spans="1:8" s="28" customFormat="1" ht="4" customHeight="1">
      <c r="C20" s="30"/>
      <c r="D20" s="31"/>
      <c r="E20" s="31"/>
      <c r="F20" s="31"/>
      <c r="G20" s="31"/>
      <c r="H20" s="31"/>
    </row>
    <row r="21" spans="1:8" ht="85" customHeight="1">
      <c r="A21" s="44" t="s">
        <v>283</v>
      </c>
      <c r="B21" s="44"/>
      <c r="C21" s="44"/>
      <c r="D21" s="44"/>
      <c r="E21" s="44"/>
      <c r="F21" s="44"/>
      <c r="G21" s="44"/>
      <c r="H21" s="44"/>
    </row>
  </sheetData>
  <mergeCells count="1">
    <mergeCell ref="A21:H21"/>
  </mergeCells>
  <pageMargins left="0.70866141732283472" right="0.70866141732283472" top="0.74803149606299213" bottom="0.74803149606299213" header="0.31496062992125984" footer="0.31496062992125984"/>
  <pageSetup paperSize="9" scale="70"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6893E-3602-A34A-A4C4-C7346C9985D5}">
  <dimension ref="A1:Q163"/>
  <sheetViews>
    <sheetView workbookViewId="0"/>
  </sheetViews>
  <sheetFormatPr baseColWidth="10" defaultRowHeight="16"/>
  <cols>
    <col min="1" max="1" width="5.6640625" bestFit="1" customWidth="1"/>
    <col min="2" max="2" width="19.33203125" bestFit="1" customWidth="1"/>
    <col min="3" max="3" width="16.6640625" bestFit="1" customWidth="1"/>
    <col min="4" max="4" width="18.5" bestFit="1" customWidth="1"/>
    <col min="5" max="5" width="24.83203125" bestFit="1" customWidth="1"/>
    <col min="6" max="6" width="27.1640625" bestFit="1" customWidth="1"/>
    <col min="7" max="7" width="25.6640625" bestFit="1" customWidth="1"/>
    <col min="8" max="8" width="17.33203125" bestFit="1" customWidth="1"/>
    <col min="9" max="9" width="19.1640625" bestFit="1" customWidth="1"/>
    <col min="10" max="10" width="25.5" bestFit="1" customWidth="1"/>
    <col min="11" max="11" width="27.83203125" bestFit="1" customWidth="1"/>
    <col min="12" max="12" width="26.33203125" bestFit="1" customWidth="1"/>
    <col min="13" max="13" width="17.33203125" bestFit="1" customWidth="1"/>
    <col min="14" max="14" width="19.1640625" bestFit="1" customWidth="1"/>
    <col min="15" max="15" width="25.5" bestFit="1" customWidth="1"/>
    <col min="16" max="16" width="27.83203125" bestFit="1" customWidth="1"/>
    <col min="17" max="17" width="26.33203125" bestFit="1" customWidth="1"/>
  </cols>
  <sheetData>
    <row r="1" spans="1:17">
      <c r="A1" t="s">
        <v>0</v>
      </c>
      <c r="B1" t="s">
        <v>1</v>
      </c>
      <c r="C1" t="s">
        <v>245</v>
      </c>
      <c r="D1" t="s">
        <v>246</v>
      </c>
      <c r="E1" t="s">
        <v>247</v>
      </c>
      <c r="F1" t="s">
        <v>248</v>
      </c>
      <c r="G1" t="s">
        <v>249</v>
      </c>
      <c r="H1" t="s">
        <v>250</v>
      </c>
      <c r="I1" t="s">
        <v>251</v>
      </c>
      <c r="J1" t="s">
        <v>252</v>
      </c>
      <c r="K1" t="s">
        <v>253</v>
      </c>
      <c r="L1" t="s">
        <v>254</v>
      </c>
      <c r="M1" t="s">
        <v>255</v>
      </c>
      <c r="N1" t="s">
        <v>256</v>
      </c>
      <c r="O1" t="s">
        <v>257</v>
      </c>
      <c r="P1" t="s">
        <v>258</v>
      </c>
      <c r="Q1" t="s">
        <v>259</v>
      </c>
    </row>
    <row r="2" spans="1:17">
      <c r="A2">
        <v>1</v>
      </c>
      <c r="B2" t="s">
        <v>5</v>
      </c>
      <c r="C2">
        <v>993778040</v>
      </c>
      <c r="D2">
        <v>945852139.40625</v>
      </c>
      <c r="E2">
        <v>1488807.8750886</v>
      </c>
      <c r="F2">
        <v>1414367.4833062401</v>
      </c>
      <c r="G2">
        <v>2903175.3434066698</v>
      </c>
      <c r="H2">
        <v>1019996446.02343</v>
      </c>
      <c r="I2">
        <v>970796165.46484303</v>
      </c>
      <c r="J2">
        <v>1539964.0467695801</v>
      </c>
      <c r="K2">
        <v>1462965.84492746</v>
      </c>
      <c r="L2">
        <v>3002929.8835829701</v>
      </c>
      <c r="M2">
        <v>1052505578.875</v>
      </c>
      <c r="N2">
        <v>1001725068.36132</v>
      </c>
      <c r="O2">
        <v>1603988.1325658699</v>
      </c>
      <c r="P2">
        <v>1523788.7269613501</v>
      </c>
      <c r="Q2">
        <v>3127776.8552650302</v>
      </c>
    </row>
    <row r="3" spans="1:17">
      <c r="A3">
        <v>2</v>
      </c>
      <c r="B3" t="s">
        <v>6</v>
      </c>
      <c r="C3">
        <v>2100718332</v>
      </c>
      <c r="D3">
        <v>1984044343.5</v>
      </c>
      <c r="E3">
        <v>1809748.5025732799</v>
      </c>
      <c r="F3">
        <v>2244088.1380596301</v>
      </c>
      <c r="G3">
        <v>4053836.6317776502</v>
      </c>
      <c r="H3">
        <v>2165098892.7265601</v>
      </c>
      <c r="I3">
        <v>2044765072.8146901</v>
      </c>
      <c r="J3">
        <v>1901212.4392116</v>
      </c>
      <c r="K3">
        <v>2357503.41423361</v>
      </c>
      <c r="L3">
        <v>4258715.8539699595</v>
      </c>
      <c r="M3">
        <v>2245632968.96875</v>
      </c>
      <c r="N3">
        <v>2120721556.0827601</v>
      </c>
      <c r="O3">
        <v>2017977.1729065001</v>
      </c>
      <c r="P3">
        <v>2502291.7015712298</v>
      </c>
      <c r="Q3">
        <v>4520268.8693664903</v>
      </c>
    </row>
    <row r="4" spans="1:17">
      <c r="A4">
        <v>3</v>
      </c>
      <c r="B4" t="s">
        <v>7</v>
      </c>
      <c r="C4">
        <v>1178022522</v>
      </c>
      <c r="D4">
        <v>1115871917</v>
      </c>
      <c r="E4">
        <v>961640.377410769</v>
      </c>
      <c r="F4">
        <v>1048188.01294654</v>
      </c>
      <c r="G4">
        <v>2009828.39757967</v>
      </c>
      <c r="H4">
        <v>1211501286.64062</v>
      </c>
      <c r="I4">
        <v>1147618353.8125</v>
      </c>
      <c r="J4">
        <v>1007723.63000783</v>
      </c>
      <c r="K4">
        <v>1098418.7586233299</v>
      </c>
      <c r="L4">
        <v>2106142.3936860599</v>
      </c>
      <c r="M4">
        <v>1253218787.3046801</v>
      </c>
      <c r="N4">
        <v>1187184433.6171801</v>
      </c>
      <c r="O4">
        <v>1066398.12397864</v>
      </c>
      <c r="P4">
        <v>1162373.9521228799</v>
      </c>
      <c r="Q4">
        <v>2228772.07874357</v>
      </c>
    </row>
    <row r="5" spans="1:17">
      <c r="A5">
        <v>4</v>
      </c>
      <c r="B5" t="s">
        <v>8</v>
      </c>
      <c r="C5">
        <v>1000155780</v>
      </c>
      <c r="D5">
        <v>940815422</v>
      </c>
      <c r="E5">
        <v>1005492.85175937</v>
      </c>
      <c r="F5">
        <v>1126151.9935963301</v>
      </c>
      <c r="G5">
        <v>2131644.8361704899</v>
      </c>
      <c r="H5">
        <v>1029368554.39062</v>
      </c>
      <c r="I5">
        <v>968406844.41479397</v>
      </c>
      <c r="J5">
        <v>1051411.7970632799</v>
      </c>
      <c r="K5">
        <v>1177581.2063984701</v>
      </c>
      <c r="L5">
        <v>2228993.0137815401</v>
      </c>
      <c r="M5">
        <v>1065829267.35937</v>
      </c>
      <c r="N5">
        <v>1002845175.53491</v>
      </c>
      <c r="O5">
        <v>1109843.4829995499</v>
      </c>
      <c r="P5">
        <v>1243024.69716402</v>
      </c>
      <c r="Q5">
        <v>2352868.1667963602</v>
      </c>
    </row>
    <row r="6" spans="1:17">
      <c r="A6">
        <v>5</v>
      </c>
      <c r="B6" t="s">
        <v>9</v>
      </c>
      <c r="C6">
        <v>980671793</v>
      </c>
      <c r="D6">
        <v>937159371</v>
      </c>
      <c r="E6">
        <v>987781.18087901303</v>
      </c>
      <c r="F6">
        <v>1037170.23245433</v>
      </c>
      <c r="G6">
        <v>2024951.4138385199</v>
      </c>
      <c r="H6">
        <v>1008375458.23437</v>
      </c>
      <c r="I6">
        <v>963614222.74584901</v>
      </c>
      <c r="J6">
        <v>1030992.20411827</v>
      </c>
      <c r="K6">
        <v>1082541.8129536901</v>
      </c>
      <c r="L6">
        <v>2113534.0112463301</v>
      </c>
      <c r="M6">
        <v>1042889398.95312</v>
      </c>
      <c r="N6">
        <v>996568912.866943</v>
      </c>
      <c r="O6">
        <v>1085772.99501642</v>
      </c>
      <c r="P6">
        <v>1140061.6489843801</v>
      </c>
      <c r="Q6">
        <v>2225834.62691649</v>
      </c>
    </row>
    <row r="7" spans="1:17">
      <c r="A7">
        <v>6</v>
      </c>
      <c r="B7" t="s">
        <v>10</v>
      </c>
      <c r="C7">
        <v>282611578</v>
      </c>
      <c r="D7">
        <v>261655585</v>
      </c>
      <c r="E7">
        <v>239884.86854055899</v>
      </c>
      <c r="F7">
        <v>244682.565206278</v>
      </c>
      <c r="G7">
        <v>484567.43236645299</v>
      </c>
      <c r="H7">
        <v>290573654.3125</v>
      </c>
      <c r="I7">
        <v>269071801.94335902</v>
      </c>
      <c r="J7">
        <v>251336.82788363801</v>
      </c>
      <c r="K7">
        <v>256363.564504079</v>
      </c>
      <c r="L7">
        <v>507700.39058555599</v>
      </c>
      <c r="M7">
        <v>300502833.125</v>
      </c>
      <c r="N7">
        <v>278324202.47558498</v>
      </c>
      <c r="O7">
        <v>266023.211177736</v>
      </c>
      <c r="P7">
        <v>271343.67392057099</v>
      </c>
      <c r="Q7">
        <v>537366.88519918895</v>
      </c>
    </row>
    <row r="8" spans="1:17">
      <c r="A8">
        <v>7</v>
      </c>
      <c r="B8" t="s">
        <v>11</v>
      </c>
      <c r="C8">
        <v>409201722</v>
      </c>
      <c r="D8">
        <v>378370118.17626899</v>
      </c>
      <c r="E8">
        <v>277160.83102363301</v>
      </c>
      <c r="F8">
        <v>310420.13103824802</v>
      </c>
      <c r="G8">
        <v>587580.96369969798</v>
      </c>
      <c r="H8">
        <v>421447041.953125</v>
      </c>
      <c r="I8">
        <v>389695390.32470697</v>
      </c>
      <c r="J8">
        <v>291824.07074246102</v>
      </c>
      <c r="K8">
        <v>326842.95760194497</v>
      </c>
      <c r="L8">
        <v>618667.03299365903</v>
      </c>
      <c r="M8">
        <v>436754199.984375</v>
      </c>
      <c r="N8">
        <v>403853763.22705001</v>
      </c>
      <c r="O8">
        <v>310824.38990965002</v>
      </c>
      <c r="P8">
        <v>348123.31679099199</v>
      </c>
      <c r="Q8">
        <v>658947.70859654702</v>
      </c>
    </row>
    <row r="9" spans="1:17">
      <c r="A9">
        <v>8</v>
      </c>
      <c r="B9" t="s">
        <v>12</v>
      </c>
      <c r="C9">
        <v>145592128</v>
      </c>
      <c r="D9">
        <v>138792716.5</v>
      </c>
      <c r="E9">
        <v>120187.74785640799</v>
      </c>
      <c r="F9">
        <v>156244.072200886</v>
      </c>
      <c r="G9">
        <v>276431.81989815802</v>
      </c>
      <c r="H9">
        <v>150524771.703125</v>
      </c>
      <c r="I9">
        <v>143510452.62890601</v>
      </c>
      <c r="J9">
        <v>127176.655060306</v>
      </c>
      <c r="K9">
        <v>165329.65092925701</v>
      </c>
      <c r="L9">
        <v>292506.30215880199</v>
      </c>
      <c r="M9">
        <v>156729678.71093699</v>
      </c>
      <c r="N9">
        <v>149446953.51953101</v>
      </c>
      <c r="O9">
        <v>136218.25964903799</v>
      </c>
      <c r="P9">
        <v>177083.73743712899</v>
      </c>
      <c r="Q9">
        <v>313301.99623203202</v>
      </c>
    </row>
    <row r="10" spans="1:17">
      <c r="A10">
        <v>9</v>
      </c>
      <c r="B10" t="s">
        <v>13</v>
      </c>
      <c r="C10">
        <v>1530001951</v>
      </c>
      <c r="D10">
        <v>1434735784</v>
      </c>
      <c r="E10">
        <v>1964242.9444588199</v>
      </c>
      <c r="F10">
        <v>1944600.51072485</v>
      </c>
      <c r="G10">
        <v>3908843.4496595198</v>
      </c>
      <c r="H10">
        <v>1571514025.2890601</v>
      </c>
      <c r="I10">
        <v>1473614295.73754</v>
      </c>
      <c r="J10">
        <v>2035413.6573588499</v>
      </c>
      <c r="K10">
        <v>2015059.5295744301</v>
      </c>
      <c r="L10">
        <v>4050473.2133424799</v>
      </c>
      <c r="M10">
        <v>1623147827.57812</v>
      </c>
      <c r="N10">
        <v>1521972920.0578599</v>
      </c>
      <c r="O10">
        <v>2125239.8425121699</v>
      </c>
      <c r="P10">
        <v>2103987.4528588802</v>
      </c>
      <c r="Q10">
        <v>4229227.3308469905</v>
      </c>
    </row>
    <row r="11" spans="1:17">
      <c r="A11">
        <v>10</v>
      </c>
      <c r="B11" t="s">
        <v>14</v>
      </c>
      <c r="C11">
        <v>1017014700</v>
      </c>
      <c r="D11">
        <v>961941125</v>
      </c>
      <c r="E11">
        <v>806681.22672641196</v>
      </c>
      <c r="F11">
        <v>976084.28021782602</v>
      </c>
      <c r="G11">
        <v>1782765.5032621601</v>
      </c>
      <c r="H11">
        <v>1048065575.21875</v>
      </c>
      <c r="I11">
        <v>991298407.95166004</v>
      </c>
      <c r="J11">
        <v>848971.41453653504</v>
      </c>
      <c r="K11">
        <v>1027255.40952</v>
      </c>
      <c r="L11">
        <v>1876226.8238601601</v>
      </c>
      <c r="M11">
        <v>1086898059.10937</v>
      </c>
      <c r="N11">
        <v>1028014500.47021</v>
      </c>
      <c r="O11">
        <v>903016.89235341502</v>
      </c>
      <c r="P11">
        <v>1092650.43758423</v>
      </c>
      <c r="Q11">
        <v>1995667.3273241001</v>
      </c>
    </row>
    <row r="12" spans="1:17">
      <c r="A12">
        <v>11</v>
      </c>
      <c r="B12" t="s">
        <v>15</v>
      </c>
      <c r="C12">
        <v>701709167</v>
      </c>
      <c r="D12">
        <v>669297320</v>
      </c>
      <c r="E12">
        <v>692042.55231021298</v>
      </c>
      <c r="F12">
        <v>809689.78863882995</v>
      </c>
      <c r="G12">
        <v>1501732.3428591699</v>
      </c>
      <c r="H12">
        <v>722344173.72656202</v>
      </c>
      <c r="I12">
        <v>688983970.97900295</v>
      </c>
      <c r="J12">
        <v>723636.22104476299</v>
      </c>
      <c r="K12">
        <v>846654.38257352205</v>
      </c>
      <c r="L12">
        <v>1570290.6027468401</v>
      </c>
      <c r="M12">
        <v>748108498.11718702</v>
      </c>
      <c r="N12">
        <v>713567705.36816394</v>
      </c>
      <c r="O12">
        <v>763934.52914530004</v>
      </c>
      <c r="P12">
        <v>893803.39710386097</v>
      </c>
      <c r="Q12">
        <v>1657737.9112904</v>
      </c>
    </row>
    <row r="13" spans="1:17">
      <c r="A13">
        <v>12</v>
      </c>
      <c r="B13" t="s">
        <v>16</v>
      </c>
      <c r="C13">
        <v>314744100</v>
      </c>
      <c r="D13">
        <v>299738460</v>
      </c>
      <c r="E13">
        <v>372168.26997637702</v>
      </c>
      <c r="F13">
        <v>476375.38064235402</v>
      </c>
      <c r="G13">
        <v>848543.63835930801</v>
      </c>
      <c r="H13">
        <v>324563623.28125</v>
      </c>
      <c r="I13">
        <v>309103615.953125</v>
      </c>
      <c r="J13">
        <v>388784.14457064797</v>
      </c>
      <c r="K13">
        <v>497643.700816333</v>
      </c>
      <c r="L13">
        <v>886427.83698678005</v>
      </c>
      <c r="M13">
        <v>336824964.63281202</v>
      </c>
      <c r="N13">
        <v>320799329.44531202</v>
      </c>
      <c r="O13">
        <v>409820.13458915002</v>
      </c>
      <c r="P13">
        <v>524569.77595084906</v>
      </c>
      <c r="Q13">
        <v>934389.906009614</v>
      </c>
    </row>
    <row r="14" spans="1:17">
      <c r="A14">
        <v>13</v>
      </c>
      <c r="B14" t="s">
        <v>17</v>
      </c>
      <c r="C14">
        <v>1090475489</v>
      </c>
      <c r="D14">
        <v>1023238837.625</v>
      </c>
      <c r="E14">
        <v>1205573.52503986</v>
      </c>
      <c r="F14">
        <v>1217629.25964094</v>
      </c>
      <c r="G14">
        <v>2423202.7869078098</v>
      </c>
      <c r="H14">
        <v>1119808163.57812</v>
      </c>
      <c r="I14">
        <v>1050716949.51831</v>
      </c>
      <c r="J14">
        <v>1254024.0847032899</v>
      </c>
      <c r="K14">
        <v>1266564.32282167</v>
      </c>
      <c r="L14">
        <v>2520588.4179159999</v>
      </c>
      <c r="M14">
        <v>1156231141.67187</v>
      </c>
      <c r="N14">
        <v>1084837222.2802701</v>
      </c>
      <c r="O14">
        <v>1315118.52663161</v>
      </c>
      <c r="P14">
        <v>1328269.7111323799</v>
      </c>
      <c r="Q14">
        <v>2643388.2414131002</v>
      </c>
    </row>
    <row r="15" spans="1:17">
      <c r="A15">
        <v>14</v>
      </c>
      <c r="B15" t="s">
        <v>18</v>
      </c>
      <c r="C15">
        <v>2340705567</v>
      </c>
      <c r="D15">
        <v>2264198819</v>
      </c>
      <c r="E15">
        <v>3511617.8878479502</v>
      </c>
      <c r="F15">
        <v>2984875.2075024699</v>
      </c>
      <c r="G15">
        <v>6496493.0365554504</v>
      </c>
      <c r="H15">
        <v>2399748197.8125</v>
      </c>
      <c r="I15">
        <v>2319958373.94946</v>
      </c>
      <c r="J15">
        <v>3625234.0496388301</v>
      </c>
      <c r="K15">
        <v>3081448.9733434701</v>
      </c>
      <c r="L15">
        <v>6706682.9649783401</v>
      </c>
      <c r="M15">
        <v>2472834463.0078101</v>
      </c>
      <c r="N15">
        <v>2388980242.0566401</v>
      </c>
      <c r="O15">
        <v>3767250.3656792301</v>
      </c>
      <c r="P15">
        <v>3202162.82853853</v>
      </c>
      <c r="Q15">
        <v>6969413.2493004203</v>
      </c>
    </row>
    <row r="16" spans="1:17">
      <c r="A16">
        <v>21</v>
      </c>
      <c r="B16" t="s">
        <v>19</v>
      </c>
      <c r="C16">
        <v>181053000</v>
      </c>
      <c r="D16">
        <v>173316115</v>
      </c>
      <c r="E16">
        <v>172580.659323692</v>
      </c>
      <c r="F16">
        <v>207959.69360983299</v>
      </c>
      <c r="G16">
        <v>380540.35508251103</v>
      </c>
      <c r="H16">
        <v>186565720.69531199</v>
      </c>
      <c r="I16">
        <v>178604035.28710899</v>
      </c>
      <c r="J16">
        <v>180560.980475544</v>
      </c>
      <c r="K16">
        <v>217575.978934407</v>
      </c>
      <c r="L16">
        <v>398136.958552122</v>
      </c>
      <c r="M16">
        <v>193447126.05468699</v>
      </c>
      <c r="N16">
        <v>185206221.85742101</v>
      </c>
      <c r="O16">
        <v>190727.481407165</v>
      </c>
      <c r="P16">
        <v>229826.61583256701</v>
      </c>
      <c r="Q16">
        <v>420554.089508056</v>
      </c>
    </row>
    <row r="17" spans="1:17">
      <c r="A17">
        <v>22</v>
      </c>
      <c r="B17" t="s">
        <v>20</v>
      </c>
      <c r="C17">
        <v>193558000</v>
      </c>
      <c r="D17">
        <v>186750944</v>
      </c>
      <c r="E17">
        <v>186439.55773353501</v>
      </c>
      <c r="F17">
        <v>212541.095657736</v>
      </c>
      <c r="G17">
        <v>398980.64467060502</v>
      </c>
      <c r="H17">
        <v>199002145.88281199</v>
      </c>
      <c r="I17">
        <v>191999929.67968699</v>
      </c>
      <c r="J17">
        <v>194392.63381902801</v>
      </c>
      <c r="K17">
        <v>221607.603533446</v>
      </c>
      <c r="L17">
        <v>416000.24436895503</v>
      </c>
      <c r="M17">
        <v>205765477.61718699</v>
      </c>
      <c r="N17">
        <v>198520427.933593</v>
      </c>
      <c r="O17">
        <v>204361.47999924401</v>
      </c>
      <c r="P17">
        <v>232972.08913350099</v>
      </c>
      <c r="Q17">
        <v>437333.57590877998</v>
      </c>
    </row>
    <row r="18" spans="1:17">
      <c r="A18">
        <v>23</v>
      </c>
      <c r="B18" t="s">
        <v>21</v>
      </c>
      <c r="C18">
        <v>594223992</v>
      </c>
      <c r="D18">
        <v>584383167</v>
      </c>
      <c r="E18">
        <v>1281073.7176731301</v>
      </c>
      <c r="F18">
        <v>1255452.24990049</v>
      </c>
      <c r="G18">
        <v>2536525.9628798598</v>
      </c>
      <c r="H18">
        <v>609566537.17968702</v>
      </c>
      <c r="I18">
        <v>599466267.44995105</v>
      </c>
      <c r="J18">
        <v>1316708.76545633</v>
      </c>
      <c r="K18">
        <v>1290374.6105909401</v>
      </c>
      <c r="L18">
        <v>2607083.31531</v>
      </c>
      <c r="M18">
        <v>628538232.9375</v>
      </c>
      <c r="N18">
        <v>618116733.69946206</v>
      </c>
      <c r="O18">
        <v>1360857.16866976</v>
      </c>
      <c r="P18">
        <v>1333640.0572369399</v>
      </c>
      <c r="Q18">
        <v>2694497.2241781298</v>
      </c>
    </row>
    <row r="19" spans="1:17">
      <c r="A19">
        <v>24</v>
      </c>
      <c r="B19" t="s">
        <v>22</v>
      </c>
      <c r="C19">
        <v>220703000</v>
      </c>
      <c r="D19">
        <v>214913193</v>
      </c>
      <c r="E19">
        <v>176756.27433514601</v>
      </c>
      <c r="F19">
        <v>187361.651369214</v>
      </c>
      <c r="G19">
        <v>364117.92761898</v>
      </c>
      <c r="H19">
        <v>227457370.85156199</v>
      </c>
      <c r="I19">
        <v>221501413.824218</v>
      </c>
      <c r="J19">
        <v>186681.264516294</v>
      </c>
      <c r="K19">
        <v>197882.13950371699</v>
      </c>
      <c r="L19">
        <v>384563.40177082998</v>
      </c>
      <c r="M19">
        <v>235914632.61718699</v>
      </c>
      <c r="N19">
        <v>229751921.98828101</v>
      </c>
      <c r="O19">
        <v>199458.26102690399</v>
      </c>
      <c r="P19">
        <v>211425.757256507</v>
      </c>
      <c r="Q19">
        <v>410884.01960998698</v>
      </c>
    </row>
    <row r="20" spans="1:17">
      <c r="A20">
        <v>25</v>
      </c>
      <c r="B20" t="s">
        <v>23</v>
      </c>
      <c r="C20">
        <v>496514358</v>
      </c>
      <c r="D20">
        <v>453642255.5</v>
      </c>
      <c r="E20">
        <v>432659.91327071103</v>
      </c>
      <c r="F20">
        <v>471599.30577796698</v>
      </c>
      <c r="G20">
        <v>904259.20924186695</v>
      </c>
      <c r="H20">
        <v>510782311.765625</v>
      </c>
      <c r="I20">
        <v>466602369.6875</v>
      </c>
      <c r="J20">
        <v>452104.41406491498</v>
      </c>
      <c r="K20">
        <v>492793.81270647899</v>
      </c>
      <c r="L20">
        <v>944898.21936426603</v>
      </c>
      <c r="M20">
        <v>528577261.265625</v>
      </c>
      <c r="N20">
        <v>482762368.42578101</v>
      </c>
      <c r="O20">
        <v>476754.22306331899</v>
      </c>
      <c r="P20">
        <v>519662.102899372</v>
      </c>
      <c r="Q20">
        <v>996416.32999277103</v>
      </c>
    </row>
    <row r="21" spans="1:17">
      <c r="A21">
        <v>26</v>
      </c>
      <c r="B21" t="s">
        <v>24</v>
      </c>
      <c r="C21">
        <v>157436000</v>
      </c>
      <c r="D21">
        <v>153148000</v>
      </c>
      <c r="E21">
        <v>153915.41934967</v>
      </c>
      <c r="F21">
        <v>167767.80874612901</v>
      </c>
      <c r="G21">
        <v>321683.22438144602</v>
      </c>
      <c r="H21">
        <v>161958445.19531199</v>
      </c>
      <c r="I21">
        <v>157548562.90625</v>
      </c>
      <c r="J21">
        <v>160554.61256179199</v>
      </c>
      <c r="K21">
        <v>175004.52596288899</v>
      </c>
      <c r="L21">
        <v>335559.14229595597</v>
      </c>
      <c r="M21">
        <v>167592195.46875</v>
      </c>
      <c r="N21">
        <v>163031364.89843699</v>
      </c>
      <c r="O21">
        <v>168981.02967356099</v>
      </c>
      <c r="P21">
        <v>184189.32632905201</v>
      </c>
      <c r="Q21">
        <v>353170.35105317802</v>
      </c>
    </row>
    <row r="22" spans="1:17">
      <c r="A22">
        <v>27</v>
      </c>
      <c r="B22" t="s">
        <v>25</v>
      </c>
      <c r="C22">
        <v>746652127</v>
      </c>
      <c r="D22">
        <v>691921122</v>
      </c>
      <c r="E22">
        <v>809890.26848332898</v>
      </c>
      <c r="F22">
        <v>923274.91134773905</v>
      </c>
      <c r="G22">
        <v>1733165.1681498101</v>
      </c>
      <c r="H22">
        <v>768026636.14843702</v>
      </c>
      <c r="I22">
        <v>711669142.87109303</v>
      </c>
      <c r="J22">
        <v>841818.85010428703</v>
      </c>
      <c r="K22">
        <v>959673.48453907599</v>
      </c>
      <c r="L22">
        <v>1801492.31188941</v>
      </c>
      <c r="M22">
        <v>794681642.44531202</v>
      </c>
      <c r="N22">
        <v>736291039.187011</v>
      </c>
      <c r="O22">
        <v>882324.52651283995</v>
      </c>
      <c r="P22">
        <v>1005849.95767371</v>
      </c>
      <c r="Q22">
        <v>1888174.4917302199</v>
      </c>
    </row>
    <row r="23" spans="1:17">
      <c r="A23">
        <v>28</v>
      </c>
      <c r="B23" t="s">
        <v>26</v>
      </c>
      <c r="C23">
        <v>307445277</v>
      </c>
      <c r="D23">
        <v>300356000</v>
      </c>
      <c r="E23">
        <v>266773.19614726299</v>
      </c>
      <c r="F23">
        <v>285447.31785535801</v>
      </c>
      <c r="G23">
        <v>552220.51407039096</v>
      </c>
      <c r="H23">
        <v>316271090.44531202</v>
      </c>
      <c r="I23">
        <v>308990338.06689399</v>
      </c>
      <c r="J23">
        <v>279829.69475883199</v>
      </c>
      <c r="K23">
        <v>299417.77360573999</v>
      </c>
      <c r="L23">
        <v>579247.46826640505</v>
      </c>
      <c r="M23">
        <v>327274452.85156202</v>
      </c>
      <c r="N23">
        <v>319756461.45703101</v>
      </c>
      <c r="O23">
        <v>296476.85576280899</v>
      </c>
      <c r="P23">
        <v>317230.23401448102</v>
      </c>
      <c r="Q23">
        <v>613707.08918911195</v>
      </c>
    </row>
    <row r="24" spans="1:17">
      <c r="A24">
        <v>29</v>
      </c>
      <c r="B24" t="s">
        <v>27</v>
      </c>
      <c r="C24">
        <v>477306125</v>
      </c>
      <c r="D24">
        <v>438721368</v>
      </c>
      <c r="E24">
        <v>505546.75840318197</v>
      </c>
      <c r="F24">
        <v>566212.36884120095</v>
      </c>
      <c r="G24">
        <v>1071759.1254560901</v>
      </c>
      <c r="H24">
        <v>490974213.890625</v>
      </c>
      <c r="I24">
        <v>451295647.16308498</v>
      </c>
      <c r="J24">
        <v>526899.68132956699</v>
      </c>
      <c r="K24">
        <v>590127.64876353706</v>
      </c>
      <c r="L24">
        <v>1117027.3410058401</v>
      </c>
      <c r="M24">
        <v>507975669.80468702</v>
      </c>
      <c r="N24">
        <v>466942140.774414</v>
      </c>
      <c r="O24">
        <v>553991.37951373996</v>
      </c>
      <c r="P24">
        <v>620470.340975467</v>
      </c>
      <c r="Q24">
        <v>1174461.72175556</v>
      </c>
    </row>
    <row r="25" spans="1:17">
      <c r="A25">
        <v>30</v>
      </c>
      <c r="B25" t="s">
        <v>28</v>
      </c>
      <c r="C25">
        <v>669083000</v>
      </c>
      <c r="D25">
        <v>632497087</v>
      </c>
      <c r="E25">
        <v>772365.55804890301</v>
      </c>
      <c r="F25">
        <v>865049.42073518003</v>
      </c>
      <c r="G25">
        <v>1637414.9916256601</v>
      </c>
      <c r="H25">
        <v>688664495.16406202</v>
      </c>
      <c r="I25">
        <v>651021385.79101503</v>
      </c>
      <c r="J25">
        <v>805203.53089785494</v>
      </c>
      <c r="K25">
        <v>901827.95209044195</v>
      </c>
      <c r="L25">
        <v>1707031.4762101099</v>
      </c>
      <c r="M25">
        <v>713072575.64843702</v>
      </c>
      <c r="N25">
        <v>674117451.63867104</v>
      </c>
      <c r="O25">
        <v>846737.22873049905</v>
      </c>
      <c r="P25">
        <v>948345.70017129299</v>
      </c>
      <c r="Q25">
        <v>1795082.9042944601</v>
      </c>
    </row>
    <row r="26" spans="1:17">
      <c r="A26">
        <v>31</v>
      </c>
      <c r="B26" t="s">
        <v>29</v>
      </c>
      <c r="C26">
        <v>484438474</v>
      </c>
      <c r="D26">
        <v>468914220</v>
      </c>
      <c r="E26">
        <v>354651.629531621</v>
      </c>
      <c r="F26">
        <v>354651.629531621</v>
      </c>
      <c r="G26">
        <v>709303.25906324305</v>
      </c>
      <c r="H26">
        <v>497712630.58593702</v>
      </c>
      <c r="I26">
        <v>481788493.86718702</v>
      </c>
      <c r="J26">
        <v>371538.05612102099</v>
      </c>
      <c r="K26">
        <v>371538.05612102099</v>
      </c>
      <c r="L26">
        <v>743076.11224204302</v>
      </c>
      <c r="M26">
        <v>514258140.078125</v>
      </c>
      <c r="N26">
        <v>497839560.02539003</v>
      </c>
      <c r="O26">
        <v>393270.84304437699</v>
      </c>
      <c r="P26">
        <v>393270.84304437699</v>
      </c>
      <c r="Q26">
        <v>786541.68608875503</v>
      </c>
    </row>
    <row r="27" spans="1:17">
      <c r="A27">
        <v>32</v>
      </c>
      <c r="B27" t="s">
        <v>30</v>
      </c>
      <c r="C27">
        <v>139769000</v>
      </c>
      <c r="D27">
        <v>135269623</v>
      </c>
      <c r="E27">
        <v>132418.28016567201</v>
      </c>
      <c r="F27">
        <v>162874.48280203299</v>
      </c>
      <c r="G27">
        <v>295292.76223993301</v>
      </c>
      <c r="H27">
        <v>143946346.02343699</v>
      </c>
      <c r="I27">
        <v>139307141.98632801</v>
      </c>
      <c r="J27">
        <v>138818.925300478</v>
      </c>
      <c r="K27">
        <v>170747.279826343</v>
      </c>
      <c r="L27">
        <v>309566.20423960598</v>
      </c>
      <c r="M27">
        <v>149148054.703125</v>
      </c>
      <c r="N27">
        <v>144334052.36328101</v>
      </c>
      <c r="O27">
        <v>146871.918810606</v>
      </c>
      <c r="P27">
        <v>180652.46143603299</v>
      </c>
      <c r="Q27">
        <v>327524.379984378</v>
      </c>
    </row>
    <row r="28" spans="1:17">
      <c r="A28">
        <v>33</v>
      </c>
      <c r="B28" t="s">
        <v>31</v>
      </c>
      <c r="C28">
        <v>516665000</v>
      </c>
      <c r="D28">
        <v>499837491.1875</v>
      </c>
      <c r="E28">
        <v>532951.63003736699</v>
      </c>
      <c r="F28">
        <v>586246.79766952898</v>
      </c>
      <c r="G28">
        <v>1119198.42100489</v>
      </c>
      <c r="H28">
        <v>531262696.64843702</v>
      </c>
      <c r="I28">
        <v>513969366.89648402</v>
      </c>
      <c r="J28">
        <v>554866.15169811202</v>
      </c>
      <c r="K28">
        <v>610352.76774340798</v>
      </c>
      <c r="L28">
        <v>1165218.93236959</v>
      </c>
      <c r="M28">
        <v>549415261.9375</v>
      </c>
      <c r="N28">
        <v>531543250.74609298</v>
      </c>
      <c r="O28">
        <v>582542.44346043398</v>
      </c>
      <c r="P28">
        <v>640796.68871048</v>
      </c>
      <c r="Q28">
        <v>1223339.1349098301</v>
      </c>
    </row>
    <row r="29" spans="1:17">
      <c r="A29">
        <v>34</v>
      </c>
      <c r="B29" t="s">
        <v>32</v>
      </c>
      <c r="C29">
        <v>644133067</v>
      </c>
      <c r="D29">
        <v>602995093</v>
      </c>
      <c r="E29">
        <v>835383.55163802195</v>
      </c>
      <c r="F29">
        <v>852091.22557596804</v>
      </c>
      <c r="G29">
        <v>1687474.8027219099</v>
      </c>
      <c r="H29">
        <v>661604978.28125</v>
      </c>
      <c r="I29">
        <v>619353927.64550698</v>
      </c>
      <c r="J29">
        <v>866137.87379568804</v>
      </c>
      <c r="K29">
        <v>883460.63627330901</v>
      </c>
      <c r="L29">
        <v>1749598.5241751601</v>
      </c>
      <c r="M29">
        <v>683304133.19531202</v>
      </c>
      <c r="N29">
        <v>639672939.46386695</v>
      </c>
      <c r="O29">
        <v>904886.14470762596</v>
      </c>
      <c r="P29">
        <v>922983.87397149298</v>
      </c>
      <c r="Q29">
        <v>1827870.0157871901</v>
      </c>
    </row>
    <row r="30" spans="1:17">
      <c r="A30">
        <v>35</v>
      </c>
      <c r="B30" t="s">
        <v>33</v>
      </c>
      <c r="C30">
        <v>489270802</v>
      </c>
      <c r="D30">
        <v>474328024.75</v>
      </c>
      <c r="E30">
        <v>416877.94044852199</v>
      </c>
      <c r="F30">
        <v>454396.95763182599</v>
      </c>
      <c r="G30">
        <v>871274.89079499198</v>
      </c>
      <c r="H30">
        <v>502644547.64843798</v>
      </c>
      <c r="I30">
        <v>487272525.66406202</v>
      </c>
      <c r="J30">
        <v>436322.92176950502</v>
      </c>
      <c r="K30">
        <v>475591.98360216001</v>
      </c>
      <c r="L30">
        <v>911914.90425887704</v>
      </c>
      <c r="M30">
        <v>519260692.65625</v>
      </c>
      <c r="N30">
        <v>503355030.08007801</v>
      </c>
      <c r="O30">
        <v>460901.87040786399</v>
      </c>
      <c r="P30">
        <v>502383.03614684899</v>
      </c>
      <c r="Q30">
        <v>963284.90244829596</v>
      </c>
    </row>
    <row r="31" spans="1:17">
      <c r="A31">
        <v>37</v>
      </c>
      <c r="B31" t="s">
        <v>34</v>
      </c>
      <c r="C31">
        <v>296939000</v>
      </c>
      <c r="D31">
        <v>291135412.625</v>
      </c>
      <c r="E31">
        <v>226561.79885606401</v>
      </c>
      <c r="F31">
        <v>224296.18217153801</v>
      </c>
      <c r="G31">
        <v>450857.98513260402</v>
      </c>
      <c r="H31">
        <v>305100548.265625</v>
      </c>
      <c r="I31">
        <v>299108157.96166903</v>
      </c>
      <c r="J31">
        <v>237515.37131112799</v>
      </c>
      <c r="K31">
        <v>235140.219556361</v>
      </c>
      <c r="L31">
        <v>472655.586057782</v>
      </c>
      <c r="M31">
        <v>315261914.875</v>
      </c>
      <c r="N31">
        <v>309035896.54394501</v>
      </c>
      <c r="O31">
        <v>251463.36063412501</v>
      </c>
      <c r="P31">
        <v>248948.72603168301</v>
      </c>
      <c r="Q31">
        <v>500412.089146971</v>
      </c>
    </row>
    <row r="32" spans="1:17">
      <c r="A32">
        <v>38</v>
      </c>
      <c r="B32" t="s">
        <v>35</v>
      </c>
      <c r="C32">
        <v>254823009</v>
      </c>
      <c r="D32">
        <v>232064690</v>
      </c>
      <c r="E32">
        <v>181973.210888147</v>
      </c>
      <c r="F32">
        <v>222007.31627178099</v>
      </c>
      <c r="G32">
        <v>403980.52307629498</v>
      </c>
      <c r="H32">
        <v>262513687.171875</v>
      </c>
      <c r="I32">
        <v>239102307.324218</v>
      </c>
      <c r="J32">
        <v>191118.09819847299</v>
      </c>
      <c r="K32">
        <v>233164.08044174299</v>
      </c>
      <c r="L32">
        <v>424282.17897617799</v>
      </c>
      <c r="M32">
        <v>272114249.421875</v>
      </c>
      <c r="N32">
        <v>247893117.00195301</v>
      </c>
      <c r="O32">
        <v>202765.62890487901</v>
      </c>
      <c r="P32">
        <v>247374.068151891</v>
      </c>
      <c r="Q32">
        <v>450139.69953370001</v>
      </c>
    </row>
    <row r="33" spans="1:17">
      <c r="A33">
        <v>39</v>
      </c>
      <c r="B33" t="s">
        <v>36</v>
      </c>
      <c r="C33">
        <v>203642687</v>
      </c>
      <c r="D33">
        <v>200536562</v>
      </c>
      <c r="E33">
        <v>205646.45983818101</v>
      </c>
      <c r="F33">
        <v>209759.38803741301</v>
      </c>
      <c r="G33">
        <v>415405.85847091599</v>
      </c>
      <c r="H33">
        <v>209359985.75</v>
      </c>
      <c r="I33">
        <v>206083050.13183501</v>
      </c>
      <c r="J33">
        <v>213831.03461825801</v>
      </c>
      <c r="K33">
        <v>218107.65504470401</v>
      </c>
      <c r="L33">
        <v>431938.683666825</v>
      </c>
      <c r="M33">
        <v>216469553.38281199</v>
      </c>
      <c r="N33">
        <v>212981147.57519501</v>
      </c>
      <c r="O33">
        <v>224263.61851865001</v>
      </c>
      <c r="P33">
        <v>228748.89229720799</v>
      </c>
      <c r="Q33">
        <v>453012.514232099</v>
      </c>
    </row>
    <row r="34" spans="1:17">
      <c r="A34">
        <v>40</v>
      </c>
      <c r="B34" t="s">
        <v>137</v>
      </c>
      <c r="C34">
        <v>256669098</v>
      </c>
      <c r="D34">
        <v>249069743</v>
      </c>
      <c r="E34">
        <v>203864.33308553699</v>
      </c>
      <c r="F34">
        <v>232405.33947432</v>
      </c>
      <c r="G34">
        <v>436269.67002916301</v>
      </c>
      <c r="H34">
        <v>264063658.47656199</v>
      </c>
      <c r="I34">
        <v>256239848.49218699</v>
      </c>
      <c r="J34">
        <v>213821.25096386601</v>
      </c>
      <c r="K34">
        <v>243756.22590500099</v>
      </c>
      <c r="L34">
        <v>457577.48085224599</v>
      </c>
      <c r="M34">
        <v>273270005.75</v>
      </c>
      <c r="N34">
        <v>265166377.734375</v>
      </c>
      <c r="O34">
        <v>226417.98760318701</v>
      </c>
      <c r="P34">
        <v>258116.50669389899</v>
      </c>
      <c r="Q34">
        <v>484534.49129867501</v>
      </c>
    </row>
    <row r="35" spans="1:17">
      <c r="A35">
        <v>41</v>
      </c>
      <c r="B35" t="s">
        <v>37</v>
      </c>
      <c r="C35">
        <v>101111000</v>
      </c>
      <c r="D35">
        <v>99664000</v>
      </c>
      <c r="E35">
        <v>79135.819987505602</v>
      </c>
      <c r="F35">
        <v>94962.9827465415</v>
      </c>
      <c r="G35">
        <v>174098.801989197</v>
      </c>
      <c r="H35">
        <v>104425276.55468699</v>
      </c>
      <c r="I35">
        <v>102926608.62695301</v>
      </c>
      <c r="J35">
        <v>83611.298022627801</v>
      </c>
      <c r="K35">
        <v>100333.55753123701</v>
      </c>
      <c r="L35">
        <v>183944.85510778401</v>
      </c>
      <c r="M35">
        <v>108590924.734375</v>
      </c>
      <c r="N35">
        <v>107027082.43164</v>
      </c>
      <c r="O35">
        <v>89403.673045635194</v>
      </c>
      <c r="P35">
        <v>107284.407241225</v>
      </c>
      <c r="Q35">
        <v>196688.08278369901</v>
      </c>
    </row>
    <row r="36" spans="1:17">
      <c r="A36">
        <v>43</v>
      </c>
      <c r="B36" t="s">
        <v>38</v>
      </c>
      <c r="C36">
        <v>72018000</v>
      </c>
      <c r="D36">
        <v>71136890</v>
      </c>
      <c r="E36">
        <v>76669.277300596194</v>
      </c>
      <c r="F36">
        <v>85102.897395849199</v>
      </c>
      <c r="G36">
        <v>161772.17059540699</v>
      </c>
      <c r="H36">
        <v>74114711.40625</v>
      </c>
      <c r="I36">
        <v>73210427.6953125</v>
      </c>
      <c r="J36">
        <v>79889.271119862693</v>
      </c>
      <c r="K36">
        <v>88677.090498417601</v>
      </c>
      <c r="L36">
        <v>168566.36443412301</v>
      </c>
      <c r="M36">
        <v>76728922.375</v>
      </c>
      <c r="N36">
        <v>75796009.796875</v>
      </c>
      <c r="O36">
        <v>83953.068242192196</v>
      </c>
      <c r="P36">
        <v>93187.9061940908</v>
      </c>
      <c r="Q36">
        <v>177140.979460239</v>
      </c>
    </row>
    <row r="37" spans="1:17">
      <c r="A37">
        <v>51</v>
      </c>
      <c r="B37" t="s">
        <v>138</v>
      </c>
      <c r="C37">
        <v>817937058</v>
      </c>
      <c r="D37">
        <v>734931199</v>
      </c>
      <c r="E37">
        <v>691204.688759282</v>
      </c>
      <c r="F37">
        <v>732676.97219311702</v>
      </c>
      <c r="G37">
        <v>1423881.6682685099</v>
      </c>
      <c r="H37">
        <v>840687322.28906202</v>
      </c>
      <c r="I37">
        <v>755321723.74353004</v>
      </c>
      <c r="J37">
        <v>721821.80182683002</v>
      </c>
      <c r="K37">
        <v>765131.11319200299</v>
      </c>
      <c r="L37">
        <v>1486952.92497476</v>
      </c>
      <c r="M37">
        <v>869006211.984375</v>
      </c>
      <c r="N37">
        <v>780711464.44848597</v>
      </c>
      <c r="O37">
        <v>760650.26165025099</v>
      </c>
      <c r="P37">
        <v>806289.27521250001</v>
      </c>
      <c r="Q37">
        <v>1566939.5283958099</v>
      </c>
    </row>
    <row r="38" spans="1:17">
      <c r="A38">
        <v>52</v>
      </c>
      <c r="B38" t="s">
        <v>39</v>
      </c>
      <c r="C38">
        <v>2197083421</v>
      </c>
      <c r="D38">
        <v>2073574561</v>
      </c>
      <c r="E38">
        <v>2029426.8246836001</v>
      </c>
      <c r="F38">
        <v>2212075.2428089902</v>
      </c>
      <c r="G38">
        <v>4241502.0645931903</v>
      </c>
      <c r="H38">
        <v>2259877115.9843702</v>
      </c>
      <c r="I38">
        <v>2132823070.31005</v>
      </c>
      <c r="J38">
        <v>2122383.0244721901</v>
      </c>
      <c r="K38">
        <v>2313397.4922295199</v>
      </c>
      <c r="L38">
        <v>4435780.5191831496</v>
      </c>
      <c r="M38">
        <v>2338220614.8359299</v>
      </c>
      <c r="N38">
        <v>2206739654.8569298</v>
      </c>
      <c r="O38">
        <v>2240735.1350163999</v>
      </c>
      <c r="P38">
        <v>2442401.2950287</v>
      </c>
      <c r="Q38">
        <v>4683136.4196206899</v>
      </c>
    </row>
    <row r="39" spans="1:17">
      <c r="A39">
        <v>53</v>
      </c>
      <c r="B39" t="s">
        <v>139</v>
      </c>
      <c r="C39">
        <v>3332709488</v>
      </c>
      <c r="D39">
        <v>3068173955.75</v>
      </c>
      <c r="E39">
        <v>2970350.18067803</v>
      </c>
      <c r="F39">
        <v>3267385.1944087902</v>
      </c>
      <c r="G39">
        <v>6237735.36433018</v>
      </c>
      <c r="H39">
        <v>3426068385.53125</v>
      </c>
      <c r="I39">
        <v>3154087929.08813</v>
      </c>
      <c r="J39">
        <v>3101760.57506399</v>
      </c>
      <c r="K39">
        <v>3411936.6373755601</v>
      </c>
      <c r="L39">
        <v>6513697.2289449396</v>
      </c>
      <c r="M39">
        <v>3542413055.6718702</v>
      </c>
      <c r="N39">
        <v>3261172654.8664498</v>
      </c>
      <c r="O39">
        <v>3268522.9717707499</v>
      </c>
      <c r="P39">
        <v>3595375.27229283</v>
      </c>
      <c r="Q39">
        <v>6863898.2306053098</v>
      </c>
    </row>
    <row r="40" spans="1:17">
      <c r="A40">
        <v>54</v>
      </c>
      <c r="B40" t="s">
        <v>40</v>
      </c>
      <c r="C40">
        <v>1800300552</v>
      </c>
      <c r="D40">
        <v>1707143266.5</v>
      </c>
      <c r="E40">
        <v>1843590.57750006</v>
      </c>
      <c r="F40">
        <v>1696103.33483631</v>
      </c>
      <c r="G40">
        <v>3539693.9262818601</v>
      </c>
      <c r="H40">
        <v>1846495337.23437</v>
      </c>
      <c r="I40">
        <v>1750990365.56457</v>
      </c>
      <c r="J40">
        <v>1916995.27332484</v>
      </c>
      <c r="K40">
        <v>1763635.64991404</v>
      </c>
      <c r="L40">
        <v>3680630.92313832</v>
      </c>
      <c r="M40">
        <v>1903792189.3125</v>
      </c>
      <c r="N40">
        <v>1805380623.56445</v>
      </c>
      <c r="O40">
        <v>2009379.12423819</v>
      </c>
      <c r="P40">
        <v>1848628.7915708299</v>
      </c>
      <c r="Q40">
        <v>3858007.9009663402</v>
      </c>
    </row>
    <row r="41" spans="1:17">
      <c r="A41">
        <v>55</v>
      </c>
      <c r="B41" t="s">
        <v>41</v>
      </c>
      <c r="C41">
        <v>1118973000</v>
      </c>
      <c r="D41">
        <v>1069592259.89062</v>
      </c>
      <c r="E41">
        <v>1138341.1966104801</v>
      </c>
      <c r="F41">
        <v>1286325.5464874201</v>
      </c>
      <c r="G41">
        <v>2424666.7230965202</v>
      </c>
      <c r="H41">
        <v>1152045927.95312</v>
      </c>
      <c r="I41">
        <v>1101201217.2070301</v>
      </c>
      <c r="J41">
        <v>1188326.28324975</v>
      </c>
      <c r="K41">
        <v>1342808.6961880601</v>
      </c>
      <c r="L41">
        <v>2531134.9854893801</v>
      </c>
      <c r="M41">
        <v>1193323294.04687</v>
      </c>
      <c r="N41">
        <v>1140653860.3759699</v>
      </c>
      <c r="O41">
        <v>1251870.3534247801</v>
      </c>
      <c r="P41">
        <v>1414613.49140419</v>
      </c>
      <c r="Q41">
        <v>2666483.8625763799</v>
      </c>
    </row>
    <row r="42" spans="1:17">
      <c r="A42">
        <v>56</v>
      </c>
      <c r="B42" t="s">
        <v>42</v>
      </c>
      <c r="C42">
        <v>1528412082</v>
      </c>
      <c r="D42">
        <v>1441037521.25</v>
      </c>
      <c r="E42">
        <v>1418692.80568897</v>
      </c>
      <c r="F42">
        <v>1674057.5098649</v>
      </c>
      <c r="G42">
        <v>3092750.3231676202</v>
      </c>
      <c r="H42">
        <v>1572711441.1796801</v>
      </c>
      <c r="I42">
        <v>1482817065.1867599</v>
      </c>
      <c r="J42">
        <v>1482546.90440385</v>
      </c>
      <c r="K42">
        <v>1749405.3529392299</v>
      </c>
      <c r="L42">
        <v>3231952.2593291001</v>
      </c>
      <c r="M42">
        <v>1627969585.9609301</v>
      </c>
      <c r="N42">
        <v>1534941421.9470201</v>
      </c>
      <c r="O42">
        <v>1563438.1191194099</v>
      </c>
      <c r="P42">
        <v>1844856.9671906801</v>
      </c>
      <c r="Q42">
        <v>3408295.0837925998</v>
      </c>
    </row>
    <row r="43" spans="1:17">
      <c r="A43">
        <v>57</v>
      </c>
      <c r="B43" t="s">
        <v>43</v>
      </c>
      <c r="C43">
        <v>558043062</v>
      </c>
      <c r="D43">
        <v>536893678</v>
      </c>
      <c r="E43">
        <v>493004.46955040097</v>
      </c>
      <c r="F43">
        <v>488074.42757818103</v>
      </c>
      <c r="G43">
        <v>981078.893185794</v>
      </c>
      <c r="H43">
        <v>573140007.66406202</v>
      </c>
      <c r="I43">
        <v>551428634.72460902</v>
      </c>
      <c r="J43">
        <v>514124.39711028303</v>
      </c>
      <c r="K43">
        <v>508983.150537148</v>
      </c>
      <c r="L43">
        <v>1023107.55265989</v>
      </c>
      <c r="M43">
        <v>591916090.609375</v>
      </c>
      <c r="N43">
        <v>569507928.07226503</v>
      </c>
      <c r="O43">
        <v>541088.83263575996</v>
      </c>
      <c r="P43">
        <v>535677.94539248897</v>
      </c>
      <c r="Q43">
        <v>1076766.7872124901</v>
      </c>
    </row>
    <row r="44" spans="1:17">
      <c r="A44">
        <v>58</v>
      </c>
      <c r="B44" t="s">
        <v>44</v>
      </c>
      <c r="C44">
        <v>853923200</v>
      </c>
      <c r="D44">
        <v>815620782</v>
      </c>
      <c r="E44">
        <v>826302.94751502795</v>
      </c>
      <c r="F44">
        <v>950248.38143446401</v>
      </c>
      <c r="G44">
        <v>1776551.2941529001</v>
      </c>
      <c r="H44">
        <v>878894421.86718702</v>
      </c>
      <c r="I44">
        <v>839385201.38488698</v>
      </c>
      <c r="J44">
        <v>860394.55638064397</v>
      </c>
      <c r="K44">
        <v>989453.74361049</v>
      </c>
      <c r="L44">
        <v>1849848.3405226199</v>
      </c>
      <c r="M44">
        <v>910048303.796875</v>
      </c>
      <c r="N44">
        <v>869024371.42004299</v>
      </c>
      <c r="O44">
        <v>903682.26655102102</v>
      </c>
      <c r="P44">
        <v>1039234.59371354</v>
      </c>
      <c r="Q44">
        <v>1942916.8578302599</v>
      </c>
    </row>
    <row r="45" spans="1:17">
      <c r="A45">
        <v>59</v>
      </c>
      <c r="B45" t="s">
        <v>45</v>
      </c>
      <c r="C45">
        <v>421123588</v>
      </c>
      <c r="D45">
        <v>402157297</v>
      </c>
      <c r="E45">
        <v>406626.02272636403</v>
      </c>
      <c r="F45">
        <v>471686.18695298501</v>
      </c>
      <c r="G45">
        <v>878312.19418610597</v>
      </c>
      <c r="H45">
        <v>434296896.765625</v>
      </c>
      <c r="I45">
        <v>414669074.375</v>
      </c>
      <c r="J45">
        <v>425614.80179256899</v>
      </c>
      <c r="K45">
        <v>493713.17632416601</v>
      </c>
      <c r="L45">
        <v>919327.97365675797</v>
      </c>
      <c r="M45">
        <v>450802071.53125</v>
      </c>
      <c r="N45">
        <v>430338065.97973597</v>
      </c>
      <c r="O45">
        <v>450041.95981825102</v>
      </c>
      <c r="P45">
        <v>522048.67862031597</v>
      </c>
      <c r="Q45">
        <v>972090.63711693801</v>
      </c>
    </row>
    <row r="46" spans="1:17">
      <c r="A46">
        <v>60</v>
      </c>
      <c r="B46" t="s">
        <v>140</v>
      </c>
      <c r="C46">
        <v>354960407</v>
      </c>
      <c r="D46">
        <v>340765940</v>
      </c>
      <c r="E46">
        <v>288860.53610324801</v>
      </c>
      <c r="F46">
        <v>337966.82963654399</v>
      </c>
      <c r="G46">
        <v>626827.36359715404</v>
      </c>
      <c r="H46">
        <v>365897661.14843702</v>
      </c>
      <c r="I46">
        <v>351284389.27343702</v>
      </c>
      <c r="J46">
        <v>303813.62342936499</v>
      </c>
      <c r="K46">
        <v>355461.94061878999</v>
      </c>
      <c r="L46">
        <v>659275.56249403895</v>
      </c>
      <c r="M46">
        <v>379598547.78125</v>
      </c>
      <c r="N46">
        <v>364462599.015625</v>
      </c>
      <c r="O46">
        <v>322973.131121143</v>
      </c>
      <c r="P46">
        <v>377878.56075496197</v>
      </c>
      <c r="Q46">
        <v>700851.68647989596</v>
      </c>
    </row>
    <row r="47" spans="1:17">
      <c r="A47">
        <v>61</v>
      </c>
      <c r="B47" t="s">
        <v>141</v>
      </c>
      <c r="C47">
        <v>249013364</v>
      </c>
      <c r="D47">
        <v>236044000</v>
      </c>
      <c r="E47">
        <v>200508.120877504</v>
      </c>
      <c r="F47">
        <v>208528.44698333699</v>
      </c>
      <c r="G47">
        <v>409036.56815028097</v>
      </c>
      <c r="H47">
        <v>256062604.46875</v>
      </c>
      <c r="I47">
        <v>242751887.78125</v>
      </c>
      <c r="J47">
        <v>210147.582052946</v>
      </c>
      <c r="K47">
        <v>218553.48601901499</v>
      </c>
      <c r="L47">
        <v>428701.074136257</v>
      </c>
      <c r="M47">
        <v>264842279.08593699</v>
      </c>
      <c r="N47">
        <v>251109258.98828101</v>
      </c>
      <c r="O47">
        <v>222353.13217696501</v>
      </c>
      <c r="P47">
        <v>231247.25618329601</v>
      </c>
      <c r="Q47">
        <v>453600.39275443502</v>
      </c>
    </row>
    <row r="48" spans="1:17">
      <c r="A48">
        <v>62</v>
      </c>
      <c r="B48" t="s">
        <v>46</v>
      </c>
      <c r="C48">
        <v>2883095105</v>
      </c>
      <c r="D48">
        <v>2708720500.5</v>
      </c>
      <c r="E48">
        <v>2994071.2672086302</v>
      </c>
      <c r="F48">
        <v>3083893.4111245</v>
      </c>
      <c r="G48">
        <v>6077964.6835434102</v>
      </c>
      <c r="H48">
        <v>2960725090.2656202</v>
      </c>
      <c r="I48">
        <v>2781263448.8720698</v>
      </c>
      <c r="J48">
        <v>3112562.5643541398</v>
      </c>
      <c r="K48">
        <v>3205939.4549595001</v>
      </c>
      <c r="L48">
        <v>6318502.0438152701</v>
      </c>
      <c r="M48">
        <v>3057224576.65625</v>
      </c>
      <c r="N48">
        <v>2871409859.2116699</v>
      </c>
      <c r="O48">
        <v>3262044.9734370401</v>
      </c>
      <c r="P48">
        <v>3359906.3103066399</v>
      </c>
      <c r="Q48">
        <v>6621951.29806362</v>
      </c>
    </row>
    <row r="49" spans="1:17">
      <c r="A49">
        <v>63</v>
      </c>
      <c r="B49" t="s">
        <v>47</v>
      </c>
      <c r="C49">
        <v>551374316</v>
      </c>
      <c r="D49">
        <v>522919090.5</v>
      </c>
      <c r="E49">
        <v>533083.86172136595</v>
      </c>
      <c r="F49">
        <v>474444.63857585902</v>
      </c>
      <c r="G49">
        <v>1007528.49079194</v>
      </c>
      <c r="H49">
        <v>565532992.11718702</v>
      </c>
      <c r="I49">
        <v>536279669.87902802</v>
      </c>
      <c r="J49">
        <v>554888.22101186903</v>
      </c>
      <c r="K49">
        <v>493850.51302422502</v>
      </c>
      <c r="L49">
        <v>1048738.7306693899</v>
      </c>
      <c r="M49">
        <v>583101547.4375</v>
      </c>
      <c r="N49">
        <v>552853683.19677699</v>
      </c>
      <c r="O49">
        <v>582376.91743040795</v>
      </c>
      <c r="P49">
        <v>518315.45457776601</v>
      </c>
      <c r="Q49">
        <v>1100692.3760341101</v>
      </c>
    </row>
    <row r="50" spans="1:17">
      <c r="A50">
        <v>64</v>
      </c>
      <c r="B50" t="s">
        <v>142</v>
      </c>
      <c r="C50">
        <v>2003875177</v>
      </c>
      <c r="D50">
        <v>1874383667.46875</v>
      </c>
      <c r="E50">
        <v>2501147.77350963</v>
      </c>
      <c r="F50">
        <v>2251032.9985820898</v>
      </c>
      <c r="G50">
        <v>4752180.73831465</v>
      </c>
      <c r="H50">
        <v>2054057075.6796801</v>
      </c>
      <c r="I50">
        <v>1921182266.7795401</v>
      </c>
      <c r="J50">
        <v>2589156.6459300001</v>
      </c>
      <c r="K50">
        <v>2330240.9673494999</v>
      </c>
      <c r="L50">
        <v>4919397.61570556</v>
      </c>
      <c r="M50">
        <v>2116184961.1015601</v>
      </c>
      <c r="N50">
        <v>1979112501.4425001</v>
      </c>
      <c r="O50">
        <v>2699321.0841346001</v>
      </c>
      <c r="P50">
        <v>2429388.9811725002</v>
      </c>
      <c r="Q50">
        <v>5128710.1047532205</v>
      </c>
    </row>
    <row r="51" spans="1:17">
      <c r="A51">
        <v>65</v>
      </c>
      <c r="B51" t="s">
        <v>48</v>
      </c>
      <c r="C51">
        <v>242415271</v>
      </c>
      <c r="D51">
        <v>231336986</v>
      </c>
      <c r="E51">
        <v>182756.20613861</v>
      </c>
      <c r="F51">
        <v>213824.76042780199</v>
      </c>
      <c r="G51">
        <v>396580.96758341702</v>
      </c>
      <c r="H51">
        <v>249763522.96875</v>
      </c>
      <c r="I51">
        <v>238374315.93994099</v>
      </c>
      <c r="J51">
        <v>192861.32397848301</v>
      </c>
      <c r="K51">
        <v>225647.74916334401</v>
      </c>
      <c r="L51">
        <v>418509.07448160602</v>
      </c>
      <c r="M51">
        <v>258943526.796875</v>
      </c>
      <c r="N51">
        <v>247168558.011718</v>
      </c>
      <c r="O51">
        <v>205813.59717874299</v>
      </c>
      <c r="P51">
        <v>240801.90921309701</v>
      </c>
      <c r="Q51">
        <v>446615.50964650599</v>
      </c>
    </row>
    <row r="52" spans="1:17">
      <c r="A52">
        <v>66</v>
      </c>
      <c r="B52" t="s">
        <v>49</v>
      </c>
      <c r="C52">
        <v>2347411143</v>
      </c>
      <c r="D52">
        <v>2202460662.375</v>
      </c>
      <c r="E52">
        <v>2392012.7188561298</v>
      </c>
      <c r="F52">
        <v>2248491.9564033798</v>
      </c>
      <c r="G52">
        <v>4640504.6779707</v>
      </c>
      <c r="H52">
        <v>2407188639.7031202</v>
      </c>
      <c r="I52">
        <v>2258364762.6003399</v>
      </c>
      <c r="J52">
        <v>2483538.5932627101</v>
      </c>
      <c r="K52">
        <v>2334526.2888002102</v>
      </c>
      <c r="L52">
        <v>4818064.8849025797</v>
      </c>
      <c r="M52">
        <v>2481395178.65625</v>
      </c>
      <c r="N52">
        <v>2327753187.0810499</v>
      </c>
      <c r="O52">
        <v>2598891.1073699198</v>
      </c>
      <c r="P52">
        <v>2442957.6370510999</v>
      </c>
      <c r="Q52">
        <v>5041848.75259268</v>
      </c>
    </row>
    <row r="53" spans="1:17">
      <c r="A53">
        <v>67</v>
      </c>
      <c r="B53" t="s">
        <v>50</v>
      </c>
      <c r="C53">
        <v>826307601</v>
      </c>
      <c r="D53">
        <v>787283532</v>
      </c>
      <c r="E53">
        <v>652942.64415231301</v>
      </c>
      <c r="F53">
        <v>737825.18963605096</v>
      </c>
      <c r="G53">
        <v>1390767.8407559299</v>
      </c>
      <c r="H53">
        <v>850901688.1875</v>
      </c>
      <c r="I53">
        <v>810762422.93359303</v>
      </c>
      <c r="J53">
        <v>685391.192672014</v>
      </c>
      <c r="K53">
        <v>774492.05111257697</v>
      </c>
      <c r="L53">
        <v>1459883.2507947001</v>
      </c>
      <c r="M53">
        <v>881628716.09375</v>
      </c>
      <c r="N53">
        <v>840102458.09179604</v>
      </c>
      <c r="O53">
        <v>727179.08048537106</v>
      </c>
      <c r="P53">
        <v>821712.36127595196</v>
      </c>
      <c r="Q53">
        <v>1548891.43427095</v>
      </c>
    </row>
    <row r="54" spans="1:17">
      <c r="A54">
        <v>68</v>
      </c>
      <c r="B54" t="s">
        <v>51</v>
      </c>
      <c r="C54">
        <v>373774737.00010002</v>
      </c>
      <c r="D54">
        <v>356525564.5</v>
      </c>
      <c r="E54">
        <v>270590.40612462099</v>
      </c>
      <c r="F54">
        <v>278708.11895301897</v>
      </c>
      <c r="G54">
        <v>549298.52566802502</v>
      </c>
      <c r="H54">
        <v>384656355.33603698</v>
      </c>
      <c r="I54">
        <v>366933452.96337801</v>
      </c>
      <c r="J54">
        <v>284702.31822910899</v>
      </c>
      <c r="K54">
        <v>293243.3872464</v>
      </c>
      <c r="L54">
        <v>577945.69734358694</v>
      </c>
      <c r="M54">
        <v>398266143.52353698</v>
      </c>
      <c r="N54">
        <v>379953826.98974597</v>
      </c>
      <c r="O54">
        <v>303057.59142875602</v>
      </c>
      <c r="P54">
        <v>312149.318213775</v>
      </c>
      <c r="Q54">
        <v>615206.90717726899</v>
      </c>
    </row>
    <row r="55" spans="1:17">
      <c r="A55">
        <v>69</v>
      </c>
      <c r="B55" t="s">
        <v>52</v>
      </c>
      <c r="C55">
        <v>3753366055</v>
      </c>
      <c r="D55">
        <v>3539640281.125</v>
      </c>
      <c r="E55">
        <v>4578587.9299474796</v>
      </c>
      <c r="F55">
        <v>4441230.2937757699</v>
      </c>
      <c r="G55">
        <v>9019818.22907543</v>
      </c>
      <c r="H55">
        <v>3851923976.9140601</v>
      </c>
      <c r="I55">
        <v>3632580275.6694298</v>
      </c>
      <c r="J55">
        <v>4748746.5673948601</v>
      </c>
      <c r="K55">
        <v>4606284.1670225104</v>
      </c>
      <c r="L55">
        <v>9355030.7754568607</v>
      </c>
      <c r="M55">
        <v>3974281357.6875</v>
      </c>
      <c r="N55">
        <v>3747965760.2126398</v>
      </c>
      <c r="O55">
        <v>4962686.7052896302</v>
      </c>
      <c r="P55">
        <v>4813806.1031987704</v>
      </c>
      <c r="Q55">
        <v>9776492.7984306607</v>
      </c>
    </row>
    <row r="56" spans="1:17">
      <c r="A56">
        <v>70</v>
      </c>
      <c r="B56" t="s">
        <v>53</v>
      </c>
      <c r="C56">
        <v>100583000</v>
      </c>
      <c r="D56">
        <v>97430735</v>
      </c>
      <c r="E56">
        <v>51862.743749260902</v>
      </c>
      <c r="F56">
        <v>60160.783037781701</v>
      </c>
      <c r="G56">
        <v>112023.526805281</v>
      </c>
      <c r="H56">
        <v>103405227.52343699</v>
      </c>
      <c r="I56">
        <v>100168243.60839801</v>
      </c>
      <c r="J56">
        <v>54665.097962856198</v>
      </c>
      <c r="K56">
        <v>63411.513570070201</v>
      </c>
      <c r="L56">
        <v>118076.61094218399</v>
      </c>
      <c r="M56">
        <v>106928917.41406199</v>
      </c>
      <c r="N56">
        <v>103587182.069335</v>
      </c>
      <c r="O56">
        <v>58276.275700330698</v>
      </c>
      <c r="P56">
        <v>67600.479885518507</v>
      </c>
      <c r="Q56">
        <v>125876.75560271701</v>
      </c>
    </row>
    <row r="57" spans="1:17">
      <c r="A57">
        <v>71</v>
      </c>
      <c r="B57" t="s">
        <v>54</v>
      </c>
      <c r="C57">
        <v>409281166</v>
      </c>
      <c r="D57">
        <v>388012905.75</v>
      </c>
      <c r="E57">
        <v>445028.02835047198</v>
      </c>
      <c r="F57">
        <v>471729.712219476</v>
      </c>
      <c r="G57">
        <v>916757.74688088801</v>
      </c>
      <c r="H57">
        <v>421062004.16406202</v>
      </c>
      <c r="I57">
        <v>399213233.32031202</v>
      </c>
      <c r="J57">
        <v>463695.26377211499</v>
      </c>
      <c r="K57">
        <v>491516.983307524</v>
      </c>
      <c r="L57">
        <v>955212.24722328701</v>
      </c>
      <c r="M57">
        <v>435741289.359375</v>
      </c>
      <c r="N57">
        <v>413172976.33984298</v>
      </c>
      <c r="O57">
        <v>487378.43355345703</v>
      </c>
      <c r="P57">
        <v>516621.13778293098</v>
      </c>
      <c r="Q57">
        <v>1003999.5624578</v>
      </c>
    </row>
    <row r="58" spans="1:17">
      <c r="A58">
        <v>72</v>
      </c>
      <c r="B58" t="s">
        <v>55</v>
      </c>
      <c r="C58">
        <v>1957806853</v>
      </c>
      <c r="D58">
        <v>1840817531.1640601</v>
      </c>
      <c r="E58">
        <v>2859267.8361399402</v>
      </c>
      <c r="F58">
        <v>2173043.55687423</v>
      </c>
      <c r="G58">
        <v>5032311.4051246597</v>
      </c>
      <c r="H58">
        <v>2003661409.5234301</v>
      </c>
      <c r="I58">
        <v>1883941823.5371001</v>
      </c>
      <c r="J58">
        <v>2947051.8184250402</v>
      </c>
      <c r="K58">
        <v>2239759.3843299099</v>
      </c>
      <c r="L58">
        <v>5186811.2143211896</v>
      </c>
      <c r="M58">
        <v>2060317369.01562</v>
      </c>
      <c r="N58">
        <v>1937228801.5183101</v>
      </c>
      <c r="O58">
        <v>3056580.21477164</v>
      </c>
      <c r="P58">
        <v>2323000.9645952</v>
      </c>
      <c r="Q58">
        <v>5379581.1481892103</v>
      </c>
    </row>
    <row r="59" spans="1:17">
      <c r="A59">
        <v>81</v>
      </c>
      <c r="B59" t="s">
        <v>56</v>
      </c>
      <c r="C59">
        <v>132637000</v>
      </c>
      <c r="D59">
        <v>125839550.8125</v>
      </c>
      <c r="E59">
        <v>94784.938729286107</v>
      </c>
      <c r="F59">
        <v>120376.87120151499</v>
      </c>
      <c r="G59">
        <v>215161.80962276401</v>
      </c>
      <c r="H59">
        <v>136753011.125</v>
      </c>
      <c r="I59">
        <v>129764986.28125</v>
      </c>
      <c r="J59">
        <v>100009.79405266</v>
      </c>
      <c r="K59">
        <v>127012.439500689</v>
      </c>
      <c r="L59">
        <v>227022.23107904199</v>
      </c>
      <c r="M59">
        <v>141892589.05468699</v>
      </c>
      <c r="N59">
        <v>134668427.58593699</v>
      </c>
      <c r="O59">
        <v>106643.31383574</v>
      </c>
      <c r="P59">
        <v>135437.00944709699</v>
      </c>
      <c r="Q59">
        <v>242080.32562088899</v>
      </c>
    </row>
    <row r="60" spans="1:17">
      <c r="A60">
        <v>82</v>
      </c>
      <c r="B60" t="s">
        <v>57</v>
      </c>
      <c r="C60">
        <v>583308000</v>
      </c>
      <c r="D60">
        <v>522646595.51684499</v>
      </c>
      <c r="E60">
        <v>748019.04296564998</v>
      </c>
      <c r="F60">
        <v>680697.32940344501</v>
      </c>
      <c r="G60">
        <v>1428716.3539987199</v>
      </c>
      <c r="H60">
        <v>597853743.453125</v>
      </c>
      <c r="I60">
        <v>535704514.19653302</v>
      </c>
      <c r="J60">
        <v>773446.84153008403</v>
      </c>
      <c r="K60">
        <v>703836.63037282205</v>
      </c>
      <c r="L60">
        <v>1477283.46844756</v>
      </c>
      <c r="M60">
        <v>615874230.88281202</v>
      </c>
      <c r="N60">
        <v>551890911.85278296</v>
      </c>
      <c r="O60">
        <v>805298.59705409396</v>
      </c>
      <c r="P60">
        <v>732821.72527794505</v>
      </c>
      <c r="Q60">
        <v>1538120.29959982</v>
      </c>
    </row>
    <row r="61" spans="1:17">
      <c r="A61">
        <v>83</v>
      </c>
      <c r="B61" t="s">
        <v>58</v>
      </c>
      <c r="C61">
        <v>992738019</v>
      </c>
      <c r="D61">
        <v>962938824.4375</v>
      </c>
      <c r="E61">
        <v>861781.43732471694</v>
      </c>
      <c r="F61">
        <v>947959.58761498297</v>
      </c>
      <c r="G61">
        <v>1809741.02812445</v>
      </c>
      <c r="H61">
        <v>1021363803.45312</v>
      </c>
      <c r="I61">
        <v>989262358.18334901</v>
      </c>
      <c r="J61">
        <v>901725.31572416401</v>
      </c>
      <c r="K61">
        <v>991897.85082191206</v>
      </c>
      <c r="L61">
        <v>1893623.18496203</v>
      </c>
      <c r="M61">
        <v>1057092184.30468</v>
      </c>
      <c r="N61">
        <v>1022130166.73706</v>
      </c>
      <c r="O61">
        <v>952561.07794621505</v>
      </c>
      <c r="P61">
        <v>1047817.18942934</v>
      </c>
      <c r="Q61">
        <v>2000378.2645235299</v>
      </c>
    </row>
    <row r="62" spans="1:17">
      <c r="A62">
        <v>84</v>
      </c>
      <c r="B62" t="s">
        <v>143</v>
      </c>
      <c r="C62">
        <v>701677024</v>
      </c>
      <c r="D62">
        <v>664425518.875</v>
      </c>
      <c r="E62">
        <v>660104.44021921605</v>
      </c>
      <c r="F62">
        <v>712912.79290351202</v>
      </c>
      <c r="G62">
        <v>1373017.233368</v>
      </c>
      <c r="H62">
        <v>721451978.4375</v>
      </c>
      <c r="I62">
        <v>683110961.82409596</v>
      </c>
      <c r="J62">
        <v>689020.35621865001</v>
      </c>
      <c r="K62">
        <v>744141.98896258499</v>
      </c>
      <c r="L62">
        <v>1433162.3528549301</v>
      </c>
      <c r="M62">
        <v>746099248.58593702</v>
      </c>
      <c r="N62">
        <v>706397570.08618104</v>
      </c>
      <c r="O62">
        <v>725773.50466761296</v>
      </c>
      <c r="P62">
        <v>783835.38858591695</v>
      </c>
      <c r="Q62">
        <v>1509608.89774347</v>
      </c>
    </row>
    <row r="63" spans="1:17">
      <c r="A63">
        <v>85</v>
      </c>
      <c r="B63" t="s">
        <v>144</v>
      </c>
      <c r="C63">
        <v>343974076</v>
      </c>
      <c r="D63">
        <v>313568766</v>
      </c>
      <c r="E63">
        <v>321751.74201023497</v>
      </c>
      <c r="F63">
        <v>386102.09234136302</v>
      </c>
      <c r="G63">
        <v>707853.84070461895</v>
      </c>
      <c r="H63">
        <v>354126393.4375</v>
      </c>
      <c r="I63">
        <v>322839637.73730397</v>
      </c>
      <c r="J63">
        <v>335933.44591484201</v>
      </c>
      <c r="K63">
        <v>403120.13589209301</v>
      </c>
      <c r="L63">
        <v>739053.58218651998</v>
      </c>
      <c r="M63">
        <v>366807957.90625</v>
      </c>
      <c r="N63">
        <v>334423754.05957001</v>
      </c>
      <c r="O63">
        <v>354052.07301647897</v>
      </c>
      <c r="P63">
        <v>424862.48516684701</v>
      </c>
      <c r="Q63">
        <v>778914.55920159805</v>
      </c>
    </row>
    <row r="64" spans="1:17">
      <c r="A64">
        <v>86</v>
      </c>
      <c r="B64" t="s">
        <v>59</v>
      </c>
      <c r="C64">
        <v>1039463634</v>
      </c>
      <c r="D64">
        <v>983480091</v>
      </c>
      <c r="E64">
        <v>989787.68537834205</v>
      </c>
      <c r="F64">
        <v>1039277.06814923</v>
      </c>
      <c r="G64">
        <v>2029064.7493543599</v>
      </c>
      <c r="H64">
        <v>1067371708.44531</v>
      </c>
      <c r="I64">
        <v>1009886626.88916</v>
      </c>
      <c r="J64">
        <v>1031525.5367549</v>
      </c>
      <c r="K64">
        <v>1083101.8151122599</v>
      </c>
      <c r="L64">
        <v>2114627.3718459602</v>
      </c>
      <c r="M64">
        <v>1102057858.6484301</v>
      </c>
      <c r="N64">
        <v>1042710595.66943</v>
      </c>
      <c r="O64">
        <v>1084309.4631598601</v>
      </c>
      <c r="P64">
        <v>1138524.93823101</v>
      </c>
      <c r="Q64">
        <v>2222834.3879499701</v>
      </c>
    </row>
    <row r="65" spans="1:17">
      <c r="A65">
        <v>87</v>
      </c>
      <c r="B65" t="s">
        <v>145</v>
      </c>
      <c r="C65">
        <v>221488162</v>
      </c>
      <c r="D65">
        <v>213672667</v>
      </c>
      <c r="E65">
        <v>255485.83086428</v>
      </c>
      <c r="F65">
        <v>304028.13927355403</v>
      </c>
      <c r="G65">
        <v>559513.97153037705</v>
      </c>
      <c r="H65">
        <v>227849405.63281199</v>
      </c>
      <c r="I65">
        <v>219810565.59082001</v>
      </c>
      <c r="J65">
        <v>266285.491295769</v>
      </c>
      <c r="K65">
        <v>316879.73218905902</v>
      </c>
      <c r="L65">
        <v>583165.22292135598</v>
      </c>
      <c r="M65">
        <v>235758541.25</v>
      </c>
      <c r="N65">
        <v>227443303.59082001</v>
      </c>
      <c r="O65">
        <v>279848.74803644401</v>
      </c>
      <c r="P65">
        <v>333020.01093131298</v>
      </c>
      <c r="Q65">
        <v>612868.76274704898</v>
      </c>
    </row>
    <row r="66" spans="1:17">
      <c r="A66">
        <v>88</v>
      </c>
      <c r="B66" t="s">
        <v>60</v>
      </c>
      <c r="C66">
        <v>2354472614</v>
      </c>
      <c r="D66">
        <v>2289192998.0703101</v>
      </c>
      <c r="E66">
        <v>4476238.4408411104</v>
      </c>
      <c r="F66">
        <v>3401941.1990759601</v>
      </c>
      <c r="G66">
        <v>7878179.64238902</v>
      </c>
      <c r="H66">
        <v>2409170331.9921799</v>
      </c>
      <c r="I66">
        <v>2342037999.4356599</v>
      </c>
      <c r="J66">
        <v>4595570.0437607504</v>
      </c>
      <c r="K66">
        <v>3492633.2003872902</v>
      </c>
      <c r="L66">
        <v>8088203.3704525903</v>
      </c>
      <c r="M66">
        <v>2476651217.2343702</v>
      </c>
      <c r="N66">
        <v>2407233379.4998698</v>
      </c>
      <c r="O66">
        <v>4743622.2171495603</v>
      </c>
      <c r="P66">
        <v>3605152.9062718698</v>
      </c>
      <c r="Q66">
        <v>8348775.0952909999</v>
      </c>
    </row>
    <row r="67" spans="1:17">
      <c r="A67">
        <v>89</v>
      </c>
      <c r="B67" t="s">
        <v>61</v>
      </c>
      <c r="C67">
        <v>790910096.00000405</v>
      </c>
      <c r="D67">
        <v>734235670</v>
      </c>
      <c r="E67">
        <v>602865.17596029397</v>
      </c>
      <c r="F67">
        <v>645065.73777570506</v>
      </c>
      <c r="G67">
        <v>1247930.91878517</v>
      </c>
      <c r="H67">
        <v>813140843.00781703</v>
      </c>
      <c r="I67">
        <v>754787430.92358398</v>
      </c>
      <c r="J67">
        <v>630979.55438873102</v>
      </c>
      <c r="K67">
        <v>675148.12253712502</v>
      </c>
      <c r="L67">
        <v>1306127.6806850301</v>
      </c>
      <c r="M67">
        <v>840847071.64062905</v>
      </c>
      <c r="N67">
        <v>780397604.09790003</v>
      </c>
      <c r="O67">
        <v>666866.78177061595</v>
      </c>
      <c r="P67">
        <v>713547.455735325</v>
      </c>
      <c r="Q67">
        <v>1380414.24645221</v>
      </c>
    </row>
    <row r="68" spans="1:17">
      <c r="A68">
        <v>90</v>
      </c>
      <c r="B68" t="s">
        <v>62</v>
      </c>
      <c r="C68">
        <v>1396400674</v>
      </c>
      <c r="D68">
        <v>1330122612.5</v>
      </c>
      <c r="E68">
        <v>1148981.0142932199</v>
      </c>
      <c r="F68">
        <v>1332817.97916843</v>
      </c>
      <c r="G68">
        <v>2481798.98079764</v>
      </c>
      <c r="H68">
        <v>1437095170.64062</v>
      </c>
      <c r="I68">
        <v>1368951200.1679599</v>
      </c>
      <c r="J68">
        <v>1203728.4314632099</v>
      </c>
      <c r="K68">
        <v>1396324.9759022801</v>
      </c>
      <c r="L68">
        <v>2600053.40719936</v>
      </c>
      <c r="M68">
        <v>1487883024.6015601</v>
      </c>
      <c r="N68">
        <v>1417416349.50195</v>
      </c>
      <c r="O68">
        <v>1273569.40978787</v>
      </c>
      <c r="P68">
        <v>1477340.5121496301</v>
      </c>
      <c r="Q68">
        <v>2750909.9320731899</v>
      </c>
    </row>
    <row r="69" spans="1:17">
      <c r="A69">
        <v>91</v>
      </c>
      <c r="B69" t="s">
        <v>63</v>
      </c>
      <c r="C69">
        <v>719799657</v>
      </c>
      <c r="D69">
        <v>702522082.5625</v>
      </c>
      <c r="E69">
        <v>880802.07667997095</v>
      </c>
      <c r="F69">
        <v>916034.14829725598</v>
      </c>
      <c r="G69">
        <v>1796836.21856937</v>
      </c>
      <c r="H69">
        <v>739596618.30468702</v>
      </c>
      <c r="I69">
        <v>721814291.94726503</v>
      </c>
      <c r="J69">
        <v>912869.28240730194</v>
      </c>
      <c r="K69">
        <v>949384.06360702903</v>
      </c>
      <c r="L69">
        <v>1862253.3165382301</v>
      </c>
      <c r="M69">
        <v>764222164.5625</v>
      </c>
      <c r="N69">
        <v>745808392.04541004</v>
      </c>
      <c r="O69">
        <v>953364.34666224499</v>
      </c>
      <c r="P69">
        <v>991498.93449649203</v>
      </c>
      <c r="Q69">
        <v>1944863.28360362</v>
      </c>
    </row>
    <row r="70" spans="1:17">
      <c r="A70">
        <v>92</v>
      </c>
      <c r="B70" t="s">
        <v>64</v>
      </c>
      <c r="C70">
        <v>624190620</v>
      </c>
      <c r="D70">
        <v>591423314</v>
      </c>
      <c r="E70">
        <v>410591.13570030098</v>
      </c>
      <c r="F70">
        <v>500921.18541067</v>
      </c>
      <c r="G70">
        <v>911512.32041011006</v>
      </c>
      <c r="H70">
        <v>643223079.78125</v>
      </c>
      <c r="I70">
        <v>609225733.05615199</v>
      </c>
      <c r="J70">
        <v>433355.51150907099</v>
      </c>
      <c r="K70">
        <v>528693.72575875104</v>
      </c>
      <c r="L70">
        <v>962049.23996534897</v>
      </c>
      <c r="M70">
        <v>667081143.671875</v>
      </c>
      <c r="N70">
        <v>631523983.93420398</v>
      </c>
      <c r="O70">
        <v>462622.82445685501</v>
      </c>
      <c r="P70">
        <v>564399.84423331299</v>
      </c>
      <c r="Q70">
        <v>1027022.67208781</v>
      </c>
    </row>
    <row r="71" spans="1:17">
      <c r="A71">
        <v>93</v>
      </c>
      <c r="B71" t="s">
        <v>65</v>
      </c>
      <c r="C71">
        <v>468346439</v>
      </c>
      <c r="D71">
        <v>436934421.5</v>
      </c>
      <c r="E71">
        <v>570484.25428056996</v>
      </c>
      <c r="F71">
        <v>559074.57073275303</v>
      </c>
      <c r="G71">
        <v>1129558.8354123901</v>
      </c>
      <c r="H71">
        <v>480403340.234375</v>
      </c>
      <c r="I71">
        <v>448180599.02343702</v>
      </c>
      <c r="J71">
        <v>590573.555180236</v>
      </c>
      <c r="K71">
        <v>578762.08124133898</v>
      </c>
      <c r="L71">
        <v>1169335.62868091</v>
      </c>
      <c r="M71">
        <v>495351199.125</v>
      </c>
      <c r="N71">
        <v>462125592.68994099</v>
      </c>
      <c r="O71">
        <v>615713.90780928696</v>
      </c>
      <c r="P71">
        <v>603399.63444463897</v>
      </c>
      <c r="Q71">
        <v>1219113.53041905</v>
      </c>
    </row>
    <row r="72" spans="1:17">
      <c r="A72">
        <v>94</v>
      </c>
      <c r="B72" t="s">
        <v>66</v>
      </c>
      <c r="C72">
        <v>541220451</v>
      </c>
      <c r="D72">
        <v>512221652.5625</v>
      </c>
      <c r="E72">
        <v>413345.002165913</v>
      </c>
      <c r="F72">
        <v>454679.502475649</v>
      </c>
      <c r="G72">
        <v>868024.50354406203</v>
      </c>
      <c r="H72">
        <v>557249934.625</v>
      </c>
      <c r="I72">
        <v>527363383.69140601</v>
      </c>
      <c r="J72">
        <v>434520.555593486</v>
      </c>
      <c r="K72">
        <v>477972.61178358598</v>
      </c>
      <c r="L72">
        <v>912493.165810987</v>
      </c>
      <c r="M72">
        <v>577297314</v>
      </c>
      <c r="N72">
        <v>546295331.44482398</v>
      </c>
      <c r="O72">
        <v>461768.66895981098</v>
      </c>
      <c r="P72">
        <v>507945.53630040499</v>
      </c>
      <c r="Q72">
        <v>969714.20824885298</v>
      </c>
    </row>
    <row r="73" spans="1:17">
      <c r="A73">
        <v>95</v>
      </c>
      <c r="B73" t="s">
        <v>67</v>
      </c>
      <c r="C73">
        <v>153667000</v>
      </c>
      <c r="D73">
        <v>143770831</v>
      </c>
      <c r="E73">
        <v>171553.57495445001</v>
      </c>
      <c r="F73">
        <v>181846.78952729699</v>
      </c>
      <c r="G73">
        <v>353400.36248970003</v>
      </c>
      <c r="H73">
        <v>158181994.15625</v>
      </c>
      <c r="I73">
        <v>147998375.09570301</v>
      </c>
      <c r="J73">
        <v>179130.53847599</v>
      </c>
      <c r="K73">
        <v>189878.37322497301</v>
      </c>
      <c r="L73">
        <v>369008.91426968499</v>
      </c>
      <c r="M73">
        <v>163816168.97656199</v>
      </c>
      <c r="N73">
        <v>153274960.546875</v>
      </c>
      <c r="O73">
        <v>188693.618196189</v>
      </c>
      <c r="P73">
        <v>200015.23514884699</v>
      </c>
      <c r="Q73">
        <v>388708.85134804202</v>
      </c>
    </row>
    <row r="74" spans="1:17">
      <c r="A74">
        <v>96</v>
      </c>
      <c r="B74" t="s">
        <v>68</v>
      </c>
      <c r="C74">
        <v>3015607902</v>
      </c>
      <c r="D74">
        <v>2832875739.5625</v>
      </c>
      <c r="E74">
        <v>3169650.2040681001</v>
      </c>
      <c r="F74">
        <v>3740187.2433066801</v>
      </c>
      <c r="G74">
        <v>6909837.4294898501</v>
      </c>
      <c r="H74">
        <v>3103245301.4843702</v>
      </c>
      <c r="I74">
        <v>2915232322.0092702</v>
      </c>
      <c r="J74">
        <v>3304950.6110626399</v>
      </c>
      <c r="K74">
        <v>3899841.70332688</v>
      </c>
      <c r="L74">
        <v>7204792.3189121597</v>
      </c>
      <c r="M74">
        <v>3212481037.96875</v>
      </c>
      <c r="N74">
        <v>3017891407.9760699</v>
      </c>
      <c r="O74">
        <v>3476435.06693873</v>
      </c>
      <c r="P74">
        <v>4102193.3766907402</v>
      </c>
      <c r="Q74">
        <v>7578628.4346425897</v>
      </c>
    </row>
    <row r="75" spans="1:17">
      <c r="A75">
        <v>97</v>
      </c>
      <c r="B75" t="s">
        <v>146</v>
      </c>
      <c r="C75">
        <v>1208946718</v>
      </c>
      <c r="D75">
        <v>1145428320.46875</v>
      </c>
      <c r="E75">
        <v>1332814.7455917301</v>
      </c>
      <c r="F75">
        <v>1452768.08612187</v>
      </c>
      <c r="G75">
        <v>2785582.8451251299</v>
      </c>
      <c r="H75">
        <v>1242130423.84375</v>
      </c>
      <c r="I75">
        <v>1176770446.2470701</v>
      </c>
      <c r="J75">
        <v>1384276.28814949</v>
      </c>
      <c r="K75">
        <v>1508861.15220648</v>
      </c>
      <c r="L75">
        <v>2893137.4106631102</v>
      </c>
      <c r="M75">
        <v>1283393425.6796801</v>
      </c>
      <c r="N75">
        <v>1215735200.39428</v>
      </c>
      <c r="O75">
        <v>1449036.83853646</v>
      </c>
      <c r="P75">
        <v>1579450.1692486701</v>
      </c>
      <c r="Q75">
        <v>3028487.0214637802</v>
      </c>
    </row>
    <row r="76" spans="1:17">
      <c r="A76">
        <v>98</v>
      </c>
      <c r="B76" t="s">
        <v>69</v>
      </c>
      <c r="C76">
        <v>164312084</v>
      </c>
      <c r="D76">
        <v>158337084</v>
      </c>
      <c r="E76">
        <v>142515.325527668</v>
      </c>
      <c r="F76">
        <v>156766.85850891401</v>
      </c>
      <c r="G76">
        <v>299282.182709574</v>
      </c>
      <c r="H76">
        <v>169119611.19531199</v>
      </c>
      <c r="I76">
        <v>162971064.17773399</v>
      </c>
      <c r="J76">
        <v>149075.05976957001</v>
      </c>
      <c r="K76">
        <v>163982.56594830699</v>
      </c>
      <c r="L76">
        <v>313057.62081992603</v>
      </c>
      <c r="M76">
        <v>175120647.71093699</v>
      </c>
      <c r="N76">
        <v>168756030.40039</v>
      </c>
      <c r="O76">
        <v>157445.895479142</v>
      </c>
      <c r="P76">
        <v>173190.48597538401</v>
      </c>
      <c r="Q76">
        <v>330636.38583397801</v>
      </c>
    </row>
    <row r="77" spans="1:17">
      <c r="A77">
        <v>99</v>
      </c>
      <c r="B77" t="s">
        <v>147</v>
      </c>
      <c r="C77">
        <v>360847760</v>
      </c>
      <c r="D77">
        <v>339755120</v>
      </c>
      <c r="E77">
        <v>337296.653719544</v>
      </c>
      <c r="F77">
        <v>340669.62062337901</v>
      </c>
      <c r="G77">
        <v>677966.27215090301</v>
      </c>
      <c r="H77">
        <v>370791512.375</v>
      </c>
      <c r="I77">
        <v>349100359.64379799</v>
      </c>
      <c r="J77">
        <v>352348.31591223099</v>
      </c>
      <c r="K77">
        <v>355871.80065301002</v>
      </c>
      <c r="L77">
        <v>708220.11275318195</v>
      </c>
      <c r="M77">
        <v>383158357.57031202</v>
      </c>
      <c r="N77">
        <v>360721947.15185499</v>
      </c>
      <c r="O77">
        <v>371320.71748489101</v>
      </c>
      <c r="P77">
        <v>375033.92315031501</v>
      </c>
      <c r="Q77">
        <v>746354.64590781904</v>
      </c>
    </row>
    <row r="78" spans="1:17">
      <c r="A78">
        <v>100</v>
      </c>
      <c r="B78" t="s">
        <v>70</v>
      </c>
      <c r="C78">
        <v>475756232</v>
      </c>
      <c r="D78">
        <v>458537188</v>
      </c>
      <c r="E78">
        <v>386274.88829851098</v>
      </c>
      <c r="F78">
        <v>424902.37656181998</v>
      </c>
      <c r="G78">
        <v>811177.26434206904</v>
      </c>
      <c r="H78">
        <v>489603650.953125</v>
      </c>
      <c r="I78">
        <v>471911920.29980397</v>
      </c>
      <c r="J78">
        <v>405652.08312207402</v>
      </c>
      <c r="K78">
        <v>446217.29016309901</v>
      </c>
      <c r="L78">
        <v>851869.37561070896</v>
      </c>
      <c r="M78">
        <v>506874618.11718702</v>
      </c>
      <c r="N78">
        <v>488596522.05175698</v>
      </c>
      <c r="O78">
        <v>430440.05614519102</v>
      </c>
      <c r="P78">
        <v>473484.06187206501</v>
      </c>
      <c r="Q78">
        <v>903924.11507391895</v>
      </c>
    </row>
    <row r="79" spans="1:17">
      <c r="A79">
        <v>101</v>
      </c>
      <c r="B79" t="s">
        <v>71</v>
      </c>
      <c r="C79">
        <v>752723336</v>
      </c>
      <c r="D79">
        <v>711149471.75</v>
      </c>
      <c r="E79">
        <v>723669.68081343104</v>
      </c>
      <c r="F79">
        <v>824983.43426084495</v>
      </c>
      <c r="G79">
        <v>1548653.1270852</v>
      </c>
      <c r="H79">
        <v>774362397.546875</v>
      </c>
      <c r="I79">
        <v>731506027.51586902</v>
      </c>
      <c r="J79">
        <v>757179.91302987898</v>
      </c>
      <c r="K79">
        <v>863185.10371343698</v>
      </c>
      <c r="L79">
        <v>1620365.0140118599</v>
      </c>
      <c r="M79">
        <v>801313086.75781202</v>
      </c>
      <c r="N79">
        <v>756853187.53784096</v>
      </c>
      <c r="O79">
        <v>799632.57735989196</v>
      </c>
      <c r="P79">
        <v>911581.13431648898</v>
      </c>
      <c r="Q79">
        <v>1711213.7134938501</v>
      </c>
    </row>
    <row r="80" spans="1:17">
      <c r="A80">
        <v>102</v>
      </c>
      <c r="B80" t="s">
        <v>72</v>
      </c>
      <c r="C80">
        <v>271675182</v>
      </c>
      <c r="D80">
        <v>261724832.875</v>
      </c>
      <c r="E80">
        <v>213520.02600067799</v>
      </c>
      <c r="F80">
        <v>190032.82429999101</v>
      </c>
      <c r="G80">
        <v>403552.85004913801</v>
      </c>
      <c r="H80">
        <v>278761467.61718702</v>
      </c>
      <c r="I80">
        <v>268528374.44531202</v>
      </c>
      <c r="J80">
        <v>222659.70025886601</v>
      </c>
      <c r="K80">
        <v>198167.133719176</v>
      </c>
      <c r="L80">
        <v>420826.831106483</v>
      </c>
      <c r="M80">
        <v>287570173.57031202</v>
      </c>
      <c r="N80">
        <v>276983785.03808498</v>
      </c>
      <c r="O80">
        <v>234300.80437615499</v>
      </c>
      <c r="P80">
        <v>208527.71553575899</v>
      </c>
      <c r="Q80">
        <v>442828.520709067</v>
      </c>
    </row>
    <row r="81" spans="1:17">
      <c r="A81">
        <v>111</v>
      </c>
      <c r="B81" t="s">
        <v>148</v>
      </c>
      <c r="C81">
        <v>1062290000</v>
      </c>
      <c r="D81">
        <v>1021362538.4335901</v>
      </c>
      <c r="E81">
        <v>930255.63634723402</v>
      </c>
      <c r="F81">
        <v>948860.74777728296</v>
      </c>
      <c r="G81">
        <v>1879116.3795278</v>
      </c>
      <c r="H81">
        <v>1091829010.20312</v>
      </c>
      <c r="I81">
        <v>1049802073.98339</v>
      </c>
      <c r="J81">
        <v>972949.67509329296</v>
      </c>
      <c r="K81">
        <v>992408.66629323305</v>
      </c>
      <c r="L81">
        <v>1965358.35187423</v>
      </c>
      <c r="M81">
        <v>1128652094.59375</v>
      </c>
      <c r="N81">
        <v>1085248774.5117099</v>
      </c>
      <c r="O81">
        <v>1027337.20439652</v>
      </c>
      <c r="P81">
        <v>1047883.94725915</v>
      </c>
      <c r="Q81">
        <v>2075221.1448522201</v>
      </c>
    </row>
    <row r="82" spans="1:17">
      <c r="A82">
        <v>112</v>
      </c>
      <c r="B82" t="s">
        <v>73</v>
      </c>
      <c r="C82">
        <v>1840295906</v>
      </c>
      <c r="D82">
        <v>1751229763.91943</v>
      </c>
      <c r="E82">
        <v>1837898.52587176</v>
      </c>
      <c r="F82">
        <v>2058446.3583793</v>
      </c>
      <c r="G82">
        <v>3896344.9003265798</v>
      </c>
      <c r="H82">
        <v>1893450805.01562</v>
      </c>
      <c r="I82">
        <v>1801715974.19555</v>
      </c>
      <c r="J82">
        <v>1917511.50395312</v>
      </c>
      <c r="K82">
        <v>2147612.8890915499</v>
      </c>
      <c r="L82">
        <v>4065124.4060138999</v>
      </c>
      <c r="M82">
        <v>1959748875.0390601</v>
      </c>
      <c r="N82">
        <v>1864687631.3366699</v>
      </c>
      <c r="O82">
        <v>2018688.29792118</v>
      </c>
      <c r="P82">
        <v>2260930.9018210499</v>
      </c>
      <c r="Q82">
        <v>4279619.2319261199</v>
      </c>
    </row>
    <row r="83" spans="1:17">
      <c r="A83">
        <v>113</v>
      </c>
      <c r="B83" t="s">
        <v>149</v>
      </c>
      <c r="C83">
        <v>1376075927</v>
      </c>
      <c r="D83">
        <v>1308056088</v>
      </c>
      <c r="E83">
        <v>1208181.0706063199</v>
      </c>
      <c r="F83">
        <v>1389408.23215615</v>
      </c>
      <c r="G83">
        <v>2597589.2939025699</v>
      </c>
      <c r="H83">
        <v>1417283905.6796801</v>
      </c>
      <c r="I83">
        <v>1347210820.6108401</v>
      </c>
      <c r="J83">
        <v>1266801.8232553899</v>
      </c>
      <c r="K83">
        <v>1456822.0955230601</v>
      </c>
      <c r="L83">
        <v>2723623.9128031698</v>
      </c>
      <c r="M83">
        <v>1468809308.07812</v>
      </c>
      <c r="N83">
        <v>1396170213.2753899</v>
      </c>
      <c r="O83">
        <v>1341754.00391124</v>
      </c>
      <c r="P83">
        <v>1543017.0952945501</v>
      </c>
      <c r="Q83">
        <v>2884771.1030397699</v>
      </c>
    </row>
    <row r="84" spans="1:17">
      <c r="A84">
        <v>114</v>
      </c>
      <c r="B84" t="s">
        <v>74</v>
      </c>
      <c r="C84">
        <v>334549372</v>
      </c>
      <c r="D84">
        <v>324100006.0625</v>
      </c>
      <c r="E84">
        <v>200556.53216693501</v>
      </c>
      <c r="F84">
        <v>248690.100055888</v>
      </c>
      <c r="G84">
        <v>449246.63054493</v>
      </c>
      <c r="H84">
        <v>345012181.65625</v>
      </c>
      <c r="I84">
        <v>334240189.24023402</v>
      </c>
      <c r="J84">
        <v>212023.280145406</v>
      </c>
      <c r="K84">
        <v>262908.86823549803</v>
      </c>
      <c r="L84">
        <v>474932.14722165401</v>
      </c>
      <c r="M84">
        <v>358120566.47656202</v>
      </c>
      <c r="N84">
        <v>346946532.560058</v>
      </c>
      <c r="O84">
        <v>226926.42732269599</v>
      </c>
      <c r="P84">
        <v>281388.769159391</v>
      </c>
      <c r="Q84">
        <v>508315.190521791</v>
      </c>
    </row>
    <row r="85" spans="1:17">
      <c r="A85">
        <v>115</v>
      </c>
      <c r="B85" t="s">
        <v>75</v>
      </c>
      <c r="C85">
        <v>2541473555</v>
      </c>
      <c r="D85">
        <v>2397636389.9375</v>
      </c>
      <c r="E85">
        <v>2660232.2930141902</v>
      </c>
      <c r="F85">
        <v>3165676.4255332099</v>
      </c>
      <c r="G85">
        <v>5825908.73245438</v>
      </c>
      <c r="H85">
        <v>2618066238.1953101</v>
      </c>
      <c r="I85">
        <v>2469952955.80371</v>
      </c>
      <c r="J85">
        <v>2780873.7077596402</v>
      </c>
      <c r="K85">
        <v>3309239.7065931498</v>
      </c>
      <c r="L85">
        <v>6090113.4189188601</v>
      </c>
      <c r="M85">
        <v>2713748746.5859299</v>
      </c>
      <c r="N85">
        <v>2560308762.2939401</v>
      </c>
      <c r="O85">
        <v>2934134.07699952</v>
      </c>
      <c r="P85">
        <v>3491619.54599554</v>
      </c>
      <c r="Q85">
        <v>6425753.6234266404</v>
      </c>
    </row>
    <row r="86" spans="1:17">
      <c r="A86">
        <v>116</v>
      </c>
      <c r="B86" t="s">
        <v>150</v>
      </c>
      <c r="C86">
        <v>1103985051</v>
      </c>
      <c r="D86">
        <v>1059022047.375</v>
      </c>
      <c r="E86">
        <v>1595226.4577271901</v>
      </c>
      <c r="F86">
        <v>1802605.90044698</v>
      </c>
      <c r="G86">
        <v>3397832.3524856502</v>
      </c>
      <c r="H86">
        <v>1134576563.40625</v>
      </c>
      <c r="I86">
        <v>1088376280.18945</v>
      </c>
      <c r="J86">
        <v>1651590.74164523</v>
      </c>
      <c r="K86">
        <v>1866297.5216486601</v>
      </c>
      <c r="L86">
        <v>3517888.2676050798</v>
      </c>
      <c r="M86">
        <v>1172571046.04687</v>
      </c>
      <c r="N86">
        <v>1124835260.4003899</v>
      </c>
      <c r="O86">
        <v>1722148.1219466701</v>
      </c>
      <c r="P86">
        <v>1946027.40281193</v>
      </c>
      <c r="Q86">
        <v>3668175.5139058498</v>
      </c>
    </row>
    <row r="87" spans="1:17">
      <c r="A87">
        <v>117</v>
      </c>
      <c r="B87" t="s">
        <v>76</v>
      </c>
      <c r="C87">
        <v>2552313710</v>
      </c>
      <c r="D87">
        <v>2456734123.875</v>
      </c>
      <c r="E87">
        <v>2747613.2437287401</v>
      </c>
      <c r="F87">
        <v>3077326.83108164</v>
      </c>
      <c r="G87">
        <v>5824940.06164503</v>
      </c>
      <c r="H87">
        <v>2625052564.3906202</v>
      </c>
      <c r="I87">
        <v>2526660606.3476501</v>
      </c>
      <c r="J87">
        <v>2860973.7919568699</v>
      </c>
      <c r="K87">
        <v>3204290.64077084</v>
      </c>
      <c r="L87">
        <v>6065264.3661596701</v>
      </c>
      <c r="M87">
        <v>2715661614.1796799</v>
      </c>
      <c r="N87">
        <v>2613754670.1240201</v>
      </c>
      <c r="O87">
        <v>3004394.53651655</v>
      </c>
      <c r="P87">
        <v>3364921.8845021701</v>
      </c>
      <c r="Q87">
        <v>6369316.40777166</v>
      </c>
    </row>
    <row r="88" spans="1:17">
      <c r="A88">
        <v>118</v>
      </c>
      <c r="B88" t="s">
        <v>151</v>
      </c>
      <c r="C88">
        <v>2006125439</v>
      </c>
      <c r="D88">
        <v>1905770001.75</v>
      </c>
      <c r="E88">
        <v>1858497.96927143</v>
      </c>
      <c r="F88">
        <v>2248782.54089789</v>
      </c>
      <c r="G88">
        <v>4107280.5266665798</v>
      </c>
      <c r="H88">
        <v>2066319586.65625</v>
      </c>
      <c r="I88">
        <v>1962904525.8583901</v>
      </c>
      <c r="J88">
        <v>1943445.2750955799</v>
      </c>
      <c r="K88">
        <v>2351568.7963307402</v>
      </c>
      <c r="L88">
        <v>4295014.0441604704</v>
      </c>
      <c r="M88">
        <v>2141583772.57812</v>
      </c>
      <c r="N88">
        <v>2034345527.0729899</v>
      </c>
      <c r="O88">
        <v>2051879.9855790399</v>
      </c>
      <c r="P88">
        <v>2482774.7827780098</v>
      </c>
      <c r="Q88">
        <v>4534654.7618845999</v>
      </c>
    </row>
    <row r="89" spans="1:17">
      <c r="A89">
        <v>119</v>
      </c>
      <c r="B89" t="s">
        <v>152</v>
      </c>
      <c r="C89">
        <v>397877133.00000399</v>
      </c>
      <c r="D89">
        <v>380807057.125</v>
      </c>
      <c r="E89">
        <v>470711.27405120397</v>
      </c>
      <c r="F89">
        <v>531903.739365577</v>
      </c>
      <c r="G89">
        <v>1002615.0300003201</v>
      </c>
      <c r="H89">
        <v>409260860.41406602</v>
      </c>
      <c r="I89">
        <v>391667678.38427699</v>
      </c>
      <c r="J89">
        <v>490635.91777402099</v>
      </c>
      <c r="K89">
        <v>554418.590110227</v>
      </c>
      <c r="L89">
        <v>1045054.50752991</v>
      </c>
      <c r="M89">
        <v>423425812.09375399</v>
      </c>
      <c r="N89">
        <v>405179652.07910103</v>
      </c>
      <c r="O89">
        <v>515773.36731047899</v>
      </c>
      <c r="P89">
        <v>582823.90190285398</v>
      </c>
      <c r="Q89">
        <v>1098597.27131277</v>
      </c>
    </row>
    <row r="90" spans="1:17">
      <c r="A90">
        <v>120</v>
      </c>
      <c r="B90" t="s">
        <v>77</v>
      </c>
      <c r="C90">
        <v>1576512938</v>
      </c>
      <c r="D90">
        <v>1505288326</v>
      </c>
      <c r="E90">
        <v>1380779.3745957599</v>
      </c>
      <c r="F90">
        <v>1684550.8367872201</v>
      </c>
      <c r="G90">
        <v>3065330.2325417399</v>
      </c>
      <c r="H90">
        <v>1624325540.4140601</v>
      </c>
      <c r="I90">
        <v>1551044058.9605701</v>
      </c>
      <c r="J90">
        <v>1447051.17169814</v>
      </c>
      <c r="K90">
        <v>1765402.4424723899</v>
      </c>
      <c r="L90">
        <v>3212453.6110312701</v>
      </c>
      <c r="M90">
        <v>1684071788</v>
      </c>
      <c r="N90">
        <v>1608233598.5230701</v>
      </c>
      <c r="O90">
        <v>1531764.2144792201</v>
      </c>
      <c r="P90">
        <v>1868752.3530204799</v>
      </c>
      <c r="Q90">
        <v>3400516.5825444702</v>
      </c>
    </row>
    <row r="91" spans="1:17">
      <c r="A91">
        <v>121</v>
      </c>
      <c r="B91" t="s">
        <v>78</v>
      </c>
      <c r="C91">
        <v>4033677741</v>
      </c>
      <c r="D91">
        <v>3873224492.28125</v>
      </c>
      <c r="E91">
        <v>3792325.0272353301</v>
      </c>
      <c r="F91">
        <v>4512866.7795892302</v>
      </c>
      <c r="G91">
        <v>8305191.7848637402</v>
      </c>
      <c r="H91">
        <v>4154029839.6796799</v>
      </c>
      <c r="I91">
        <v>3988685574.57446</v>
      </c>
      <c r="J91">
        <v>3968796.2078818101</v>
      </c>
      <c r="K91">
        <v>4722867.4850872997</v>
      </c>
      <c r="L91">
        <v>8691663.6500951909</v>
      </c>
      <c r="M91">
        <v>4304390073.71875</v>
      </c>
      <c r="N91">
        <v>4132932740.5815401</v>
      </c>
      <c r="O91">
        <v>4193773.88631183</v>
      </c>
      <c r="P91">
        <v>4990590.9227032298</v>
      </c>
      <c r="Q91">
        <v>9184364.8237168007</v>
      </c>
    </row>
    <row r="92" spans="1:17">
      <c r="A92">
        <v>131</v>
      </c>
      <c r="B92" t="s">
        <v>79</v>
      </c>
      <c r="C92">
        <v>3814871942</v>
      </c>
      <c r="D92">
        <v>3538247101.375</v>
      </c>
      <c r="E92">
        <v>3998556.59543555</v>
      </c>
      <c r="F92">
        <v>3998556.59543555</v>
      </c>
      <c r="G92">
        <v>7997113.1908711102</v>
      </c>
      <c r="H92">
        <v>3918755918.5156298</v>
      </c>
      <c r="I92">
        <v>3634586314.9772902</v>
      </c>
      <c r="J92">
        <v>4160190.9542930098</v>
      </c>
      <c r="K92">
        <v>4160190.9542930098</v>
      </c>
      <c r="L92">
        <v>8320381.9085860197</v>
      </c>
      <c r="M92">
        <v>4048033020.8906298</v>
      </c>
      <c r="N92">
        <v>3754472165.7730699</v>
      </c>
      <c r="O92">
        <v>4364834.21357687</v>
      </c>
      <c r="P92">
        <v>4364834.21357687</v>
      </c>
      <c r="Q92">
        <v>8729668.4271537494</v>
      </c>
    </row>
    <row r="93" spans="1:17">
      <c r="A93">
        <v>135</v>
      </c>
      <c r="B93" t="s">
        <v>81</v>
      </c>
      <c r="C93">
        <v>7495871640</v>
      </c>
      <c r="D93">
        <v>6958340740.6875</v>
      </c>
      <c r="E93">
        <v>13909593.6374464</v>
      </c>
      <c r="F93">
        <v>10014907.402195601</v>
      </c>
      <c r="G93">
        <v>23924501.105049402</v>
      </c>
      <c r="H93">
        <v>7662817851.9843702</v>
      </c>
      <c r="I93">
        <v>7113319292.7572002</v>
      </c>
      <c r="J93">
        <v>14283179.4133485</v>
      </c>
      <c r="K93">
        <v>10283889.2047082</v>
      </c>
      <c r="L93">
        <v>24567068.707825501</v>
      </c>
      <c r="M93">
        <v>7868399591.4140596</v>
      </c>
      <c r="N93">
        <v>7304166330.7392502</v>
      </c>
      <c r="O93">
        <v>14744863.307434199</v>
      </c>
      <c r="P93">
        <v>10616301.5977358</v>
      </c>
      <c r="Q93">
        <v>25361164.8973439</v>
      </c>
    </row>
    <row r="94" spans="1:17">
      <c r="A94">
        <v>136</v>
      </c>
      <c r="B94" t="s">
        <v>82</v>
      </c>
      <c r="C94">
        <v>2387186408</v>
      </c>
      <c r="D94">
        <v>2256407014.6523399</v>
      </c>
      <c r="E94">
        <v>3187002.9624798601</v>
      </c>
      <c r="F94">
        <v>3378223.1556723402</v>
      </c>
      <c r="G94">
        <v>6565226.0918094497</v>
      </c>
      <c r="H94">
        <v>2453010982.2109299</v>
      </c>
      <c r="I94">
        <v>2318560890.5185499</v>
      </c>
      <c r="J94">
        <v>3305611.41812946</v>
      </c>
      <c r="K94">
        <v>3503948.1147114402</v>
      </c>
      <c r="L94">
        <v>6809559.5560989296</v>
      </c>
      <c r="M94">
        <v>2534798820.1953101</v>
      </c>
      <c r="N94">
        <v>2395785549.39746</v>
      </c>
      <c r="O94">
        <v>3454501.9680142198</v>
      </c>
      <c r="P94">
        <v>3661772.0728269299</v>
      </c>
      <c r="Q94">
        <v>7116274.0183368102</v>
      </c>
    </row>
    <row r="95" spans="1:17">
      <c r="A95">
        <v>137</v>
      </c>
      <c r="B95" t="s">
        <v>83</v>
      </c>
      <c r="C95">
        <v>2596581470</v>
      </c>
      <c r="D95">
        <v>2417528314.5625</v>
      </c>
      <c r="E95">
        <v>3781590.11159646</v>
      </c>
      <c r="F95">
        <v>3327799.29253456</v>
      </c>
      <c r="G95">
        <v>7109389.3889192604</v>
      </c>
      <c r="H95">
        <v>2660606334.9921799</v>
      </c>
      <c r="I95">
        <v>2477067091.9135699</v>
      </c>
      <c r="J95">
        <v>3905726.3743098201</v>
      </c>
      <c r="K95">
        <v>3437039.1977216001</v>
      </c>
      <c r="L95">
        <v>7342765.6241588304</v>
      </c>
      <c r="M95">
        <v>2739842859.28125</v>
      </c>
      <c r="N95">
        <v>2550755000.4360299</v>
      </c>
      <c r="O95">
        <v>4060631.0137349502</v>
      </c>
      <c r="P95">
        <v>3573355.2866621902</v>
      </c>
      <c r="Q95">
        <v>7633986.3237088304</v>
      </c>
    </row>
    <row r="96" spans="1:17">
      <c r="A96">
        <v>138</v>
      </c>
      <c r="B96" t="s">
        <v>84</v>
      </c>
      <c r="C96">
        <v>3360439392</v>
      </c>
      <c r="D96">
        <v>3116558000.2578101</v>
      </c>
      <c r="E96">
        <v>3484840.7099023201</v>
      </c>
      <c r="F96">
        <v>3519689.1026787502</v>
      </c>
      <c r="G96">
        <v>7004529.79621669</v>
      </c>
      <c r="H96">
        <v>3451882508.1875</v>
      </c>
      <c r="I96">
        <v>3201337748.5411301</v>
      </c>
      <c r="J96">
        <v>3628619.1828542901</v>
      </c>
      <c r="K96">
        <v>3664905.3649062798</v>
      </c>
      <c r="L96">
        <v>7293524.5550190797</v>
      </c>
      <c r="M96">
        <v>3565596846.0390601</v>
      </c>
      <c r="N96">
        <v>3306773366.9676499</v>
      </c>
      <c r="O96">
        <v>3810698.62409489</v>
      </c>
      <c r="P96">
        <v>3848805.6070135501</v>
      </c>
      <c r="Q96">
        <v>7659504.2198963398</v>
      </c>
    </row>
    <row r="97" spans="1:17">
      <c r="A97">
        <v>139</v>
      </c>
      <c r="B97" t="s">
        <v>153</v>
      </c>
      <c r="C97">
        <v>15295695669</v>
      </c>
      <c r="D97">
        <v>13638270355.3437</v>
      </c>
      <c r="E97">
        <v>34197655.168359399</v>
      </c>
      <c r="F97">
        <v>24964288.350849502</v>
      </c>
      <c r="G97">
        <v>59161944.560551099</v>
      </c>
      <c r="H97">
        <v>15632846454.8437</v>
      </c>
      <c r="I97">
        <v>13938834309.744801</v>
      </c>
      <c r="J97">
        <v>34989504.707359597</v>
      </c>
      <c r="K97">
        <v>25542338.770664498</v>
      </c>
      <c r="L97">
        <v>60531844.552392997</v>
      </c>
      <c r="M97">
        <v>16047491340.234301</v>
      </c>
      <c r="N97">
        <v>14308489185.8452</v>
      </c>
      <c r="O97">
        <v>35964456.200020097</v>
      </c>
      <c r="P97">
        <v>26254053.475248601</v>
      </c>
      <c r="Q97">
        <v>62218509.939145297</v>
      </c>
    </row>
    <row r="98" spans="1:17">
      <c r="A98">
        <v>141</v>
      </c>
      <c r="B98" t="s">
        <v>85</v>
      </c>
      <c r="C98">
        <v>6837759902</v>
      </c>
      <c r="D98">
        <v>6309287913.8125</v>
      </c>
      <c r="E98">
        <v>9362917.3558547497</v>
      </c>
      <c r="F98">
        <v>7958479.75568981</v>
      </c>
      <c r="G98">
        <v>17321397.0833795</v>
      </c>
      <c r="H98">
        <v>7003899660.15625</v>
      </c>
      <c r="I98">
        <v>6462589110.1887197</v>
      </c>
      <c r="J98">
        <v>9667847.6462628003</v>
      </c>
      <c r="K98">
        <v>8217670.50500979</v>
      </c>
      <c r="L98">
        <v>17885518.1759491</v>
      </c>
      <c r="M98">
        <v>7209376144.7343702</v>
      </c>
      <c r="N98">
        <v>6652196643.3029699</v>
      </c>
      <c r="O98">
        <v>10048472.495278601</v>
      </c>
      <c r="P98">
        <v>8541201.6086788494</v>
      </c>
      <c r="Q98">
        <v>18589674.038177699</v>
      </c>
    </row>
    <row r="99" spans="1:17">
      <c r="A99">
        <v>151</v>
      </c>
      <c r="B99" t="s">
        <v>86</v>
      </c>
      <c r="C99">
        <v>7977733289</v>
      </c>
      <c r="D99">
        <v>7039441888.8167696</v>
      </c>
      <c r="E99">
        <v>15599456.452773601</v>
      </c>
      <c r="F99">
        <v>12323570.6655975</v>
      </c>
      <c r="G99">
        <v>27923027.107627701</v>
      </c>
      <c r="H99">
        <v>8161685214.6328096</v>
      </c>
      <c r="I99">
        <v>7201737293.6009502</v>
      </c>
      <c r="J99">
        <v>16008589.951197101</v>
      </c>
      <c r="K99">
        <v>12646786.0818104</v>
      </c>
      <c r="L99">
        <v>28655375.978949402</v>
      </c>
      <c r="M99">
        <v>8388317683.8515596</v>
      </c>
      <c r="N99">
        <v>7401699244.4630098</v>
      </c>
      <c r="O99">
        <v>16513867.950066499</v>
      </c>
      <c r="P99">
        <v>13045955.693378299</v>
      </c>
      <c r="Q99">
        <v>29559823.697271001</v>
      </c>
    </row>
    <row r="100" spans="1:17">
      <c r="A100">
        <v>152</v>
      </c>
      <c r="B100" t="s">
        <v>87</v>
      </c>
      <c r="C100">
        <v>8341530453</v>
      </c>
      <c r="D100">
        <v>8400240348.625</v>
      </c>
      <c r="E100">
        <v>18435068.477874801</v>
      </c>
      <c r="F100">
        <v>14379353.392862899</v>
      </c>
      <c r="G100">
        <v>32814421.807477798</v>
      </c>
      <c r="H100">
        <v>8533493938.71875</v>
      </c>
      <c r="I100">
        <v>8592605519.0732403</v>
      </c>
      <c r="J100">
        <v>18916928.946949001</v>
      </c>
      <c r="K100">
        <v>14755204.5833588</v>
      </c>
      <c r="L100">
        <v>33672133.874758102</v>
      </c>
      <c r="M100">
        <v>8770051396.5781193</v>
      </c>
      <c r="N100">
        <v>8829626898.85742</v>
      </c>
      <c r="O100">
        <v>19512376.2593593</v>
      </c>
      <c r="P100">
        <v>15219653.4827829</v>
      </c>
      <c r="Q100">
        <v>34732029.859816901</v>
      </c>
    </row>
    <row r="101" spans="1:17">
      <c r="A101">
        <v>153</v>
      </c>
      <c r="B101" t="s">
        <v>88</v>
      </c>
      <c r="C101">
        <v>2581711081</v>
      </c>
      <c r="D101">
        <v>2417702565.75</v>
      </c>
      <c r="E101">
        <v>3451611.61697652</v>
      </c>
      <c r="F101">
        <v>4107417.8011955</v>
      </c>
      <c r="G101">
        <v>7559029.4429047601</v>
      </c>
      <c r="H101">
        <v>2657303602.6640601</v>
      </c>
      <c r="I101">
        <v>2488557424.0732398</v>
      </c>
      <c r="J101">
        <v>3583566.5603950899</v>
      </c>
      <c r="K101">
        <v>4264444.2158864597</v>
      </c>
      <c r="L101">
        <v>7848010.7764219502</v>
      </c>
      <c r="M101">
        <v>2751442753.375</v>
      </c>
      <c r="N101">
        <v>2576797813.0949702</v>
      </c>
      <c r="O101">
        <v>3749789.0683107302</v>
      </c>
      <c r="P101">
        <v>4462248.9688584302</v>
      </c>
      <c r="Q101">
        <v>8212038.0219373796</v>
      </c>
    </row>
    <row r="102" spans="1:17">
      <c r="A102">
        <v>154</v>
      </c>
      <c r="B102" t="s">
        <v>155</v>
      </c>
      <c r="C102">
        <v>33174492422</v>
      </c>
      <c r="D102">
        <v>26907827819.4687</v>
      </c>
      <c r="E102">
        <v>64061017.929556802</v>
      </c>
      <c r="F102">
        <v>49326983.916166797</v>
      </c>
      <c r="G102">
        <v>113388001.65267301</v>
      </c>
      <c r="H102">
        <v>33924091624.015598</v>
      </c>
      <c r="I102">
        <v>27516599810.968201</v>
      </c>
      <c r="J102">
        <v>65641525.756285802</v>
      </c>
      <c r="K102">
        <v>50543975.300877102</v>
      </c>
      <c r="L102">
        <v>116185500.811765</v>
      </c>
      <c r="M102">
        <v>34846698233.296799</v>
      </c>
      <c r="N102">
        <v>28265978942.574402</v>
      </c>
      <c r="O102">
        <v>67590197.182182103</v>
      </c>
      <c r="P102">
        <v>52044451.525202401</v>
      </c>
      <c r="Q102">
        <v>119634648.79258899</v>
      </c>
    </row>
    <row r="103" spans="1:17">
      <c r="A103">
        <v>155</v>
      </c>
      <c r="B103" t="s">
        <v>156</v>
      </c>
      <c r="C103">
        <v>4043129465</v>
      </c>
      <c r="D103">
        <v>3787991225.90625</v>
      </c>
      <c r="E103">
        <v>5096570.5890967697</v>
      </c>
      <c r="F103">
        <v>4841742.07597866</v>
      </c>
      <c r="G103">
        <v>9938312.6751381699</v>
      </c>
      <c r="H103">
        <v>4149346821.1484299</v>
      </c>
      <c r="I103">
        <v>3887552269.7792902</v>
      </c>
      <c r="J103">
        <v>5286308.9605191099</v>
      </c>
      <c r="K103">
        <v>5021993.5097637596</v>
      </c>
      <c r="L103">
        <v>10308302.4383504</v>
      </c>
      <c r="M103">
        <v>4281215005.6875</v>
      </c>
      <c r="N103">
        <v>4011160670.3945298</v>
      </c>
      <c r="O103">
        <v>5524491.79177933</v>
      </c>
      <c r="P103">
        <v>5248267.2081180103</v>
      </c>
      <c r="Q103">
        <v>10772759.034175999</v>
      </c>
    </row>
    <row r="104" spans="1:17">
      <c r="A104">
        <v>156</v>
      </c>
      <c r="B104" t="s">
        <v>89</v>
      </c>
      <c r="C104">
        <v>13491016400</v>
      </c>
      <c r="D104">
        <v>12845995342.125</v>
      </c>
      <c r="E104">
        <v>26995482.114624001</v>
      </c>
      <c r="F104">
        <v>22676205.193037</v>
      </c>
      <c r="G104">
        <v>49671687.257324301</v>
      </c>
      <c r="H104">
        <v>13811439486.6171</v>
      </c>
      <c r="I104">
        <v>13150722115.587799</v>
      </c>
      <c r="J104">
        <v>27735124.245733399</v>
      </c>
      <c r="K104">
        <v>23297504.163561899</v>
      </c>
      <c r="L104">
        <v>51032629.352706298</v>
      </c>
      <c r="M104">
        <v>14206631624.046801</v>
      </c>
      <c r="N104">
        <v>13526539895.4506</v>
      </c>
      <c r="O104">
        <v>28650225.2456249</v>
      </c>
      <c r="P104">
        <v>24066189.175927099</v>
      </c>
      <c r="Q104">
        <v>52716414.4795122</v>
      </c>
    </row>
    <row r="105" spans="1:17">
      <c r="A105">
        <v>157</v>
      </c>
      <c r="B105" t="s">
        <v>90</v>
      </c>
      <c r="C105">
        <v>712040885</v>
      </c>
      <c r="D105">
        <v>671466171.5</v>
      </c>
      <c r="E105">
        <v>582685.42401673598</v>
      </c>
      <c r="F105">
        <v>693395.65512219805</v>
      </c>
      <c r="G105">
        <v>1276081.07664787</v>
      </c>
      <c r="H105">
        <v>733780346.0625</v>
      </c>
      <c r="I105">
        <v>692005886.513183</v>
      </c>
      <c r="J105">
        <v>612362.60923442198</v>
      </c>
      <c r="K105">
        <v>728711.50575049198</v>
      </c>
      <c r="L105">
        <v>1341074.1107513399</v>
      </c>
      <c r="M105">
        <v>760995884.25781202</v>
      </c>
      <c r="N105">
        <v>717718338.91162097</v>
      </c>
      <c r="O105">
        <v>650563.90626338101</v>
      </c>
      <c r="P105">
        <v>774171.05140611494</v>
      </c>
      <c r="Q105">
        <v>1424734.95535439</v>
      </c>
    </row>
    <row r="106" spans="1:17">
      <c r="A106">
        <v>158</v>
      </c>
      <c r="B106" t="s">
        <v>157</v>
      </c>
      <c r="C106">
        <v>107243202344</v>
      </c>
      <c r="D106">
        <v>6776232350.875</v>
      </c>
      <c r="E106">
        <v>11276516.3788635</v>
      </c>
      <c r="F106">
        <v>9923334.3850249499</v>
      </c>
      <c r="G106">
        <v>21199850.645020399</v>
      </c>
      <c r="H106">
        <v>109802189454.96001</v>
      </c>
      <c r="I106">
        <v>6945744653.5512695</v>
      </c>
      <c r="J106">
        <v>11634028.8462332</v>
      </c>
      <c r="K106">
        <v>10237945.336551599</v>
      </c>
      <c r="L106">
        <v>21871974.340539798</v>
      </c>
      <c r="M106">
        <v>112954558648.578</v>
      </c>
      <c r="N106">
        <v>7155573727.9052696</v>
      </c>
      <c r="O106">
        <v>12080463.602097699</v>
      </c>
      <c r="P106">
        <v>10630807.9245688</v>
      </c>
      <c r="Q106">
        <v>22711271.555466</v>
      </c>
    </row>
    <row r="107" spans="1:17">
      <c r="A107">
        <v>159</v>
      </c>
      <c r="B107" t="s">
        <v>91</v>
      </c>
      <c r="C107">
        <v>3313140895</v>
      </c>
      <c r="D107">
        <v>3133803497.4375</v>
      </c>
      <c r="E107">
        <v>5498184.9255606998</v>
      </c>
      <c r="F107">
        <v>4783420.8742510602</v>
      </c>
      <c r="G107">
        <v>10281605.8484987</v>
      </c>
      <c r="H107">
        <v>3394487240.8828101</v>
      </c>
      <c r="I107">
        <v>3210734513.9518399</v>
      </c>
      <c r="J107">
        <v>5665498.4586042799</v>
      </c>
      <c r="K107">
        <v>4928983.6543778004</v>
      </c>
      <c r="L107">
        <v>10594482.106971299</v>
      </c>
      <c r="M107">
        <v>3495078781.0156202</v>
      </c>
      <c r="N107">
        <v>3305861406.6059499</v>
      </c>
      <c r="O107">
        <v>5873732.0093677798</v>
      </c>
      <c r="P107">
        <v>5110146.8438335899</v>
      </c>
      <c r="Q107">
        <v>10983878.828042399</v>
      </c>
    </row>
    <row r="108" spans="1:17">
      <c r="A108">
        <v>160</v>
      </c>
      <c r="B108" t="s">
        <v>92</v>
      </c>
      <c r="C108">
        <v>8773919401</v>
      </c>
      <c r="D108">
        <v>8298461276.7031202</v>
      </c>
      <c r="E108">
        <v>19149221.347293701</v>
      </c>
      <c r="F108">
        <v>16276838.104421601</v>
      </c>
      <c r="G108">
        <v>35426059.586872898</v>
      </c>
      <c r="H108">
        <v>8982143112.90625</v>
      </c>
      <c r="I108">
        <v>8495075121.18505</v>
      </c>
      <c r="J108">
        <v>19657012.2344817</v>
      </c>
      <c r="K108">
        <v>16708460.4135722</v>
      </c>
      <c r="L108">
        <v>36365472.557736203</v>
      </c>
      <c r="M108">
        <v>9238839705.3359299</v>
      </c>
      <c r="N108">
        <v>8737436033.5717697</v>
      </c>
      <c r="O108">
        <v>20284096.1969188</v>
      </c>
      <c r="P108">
        <v>17241481.7908388</v>
      </c>
      <c r="Q108">
        <v>37525578.100194603</v>
      </c>
    </row>
    <row r="109" spans="1:17">
      <c r="A109">
        <v>161</v>
      </c>
      <c r="B109" t="s">
        <v>93</v>
      </c>
      <c r="C109">
        <v>17779932073</v>
      </c>
      <c r="D109">
        <v>16660041174.125</v>
      </c>
      <c r="E109">
        <v>37107277.9750176</v>
      </c>
      <c r="F109">
        <v>31541186.3232686</v>
      </c>
      <c r="G109">
        <v>68648464.1131154</v>
      </c>
      <c r="H109">
        <v>18202702322.585899</v>
      </c>
      <c r="I109">
        <v>17056048301.941799</v>
      </c>
      <c r="J109">
        <v>38105305.966755301</v>
      </c>
      <c r="K109">
        <v>32389510.175666299</v>
      </c>
      <c r="L109">
        <v>70494816.015199095</v>
      </c>
      <c r="M109">
        <v>18724002619.507801</v>
      </c>
      <c r="N109">
        <v>17544340872.778801</v>
      </c>
      <c r="O109">
        <v>39338999.378410399</v>
      </c>
      <c r="P109">
        <v>33438149.482166301</v>
      </c>
      <c r="Q109">
        <v>72777148.869096994</v>
      </c>
    </row>
    <row r="110" spans="1:17">
      <c r="A110">
        <v>172</v>
      </c>
      <c r="B110" t="s">
        <v>94</v>
      </c>
      <c r="C110">
        <v>1324791275</v>
      </c>
      <c r="D110">
        <v>1263189322.5</v>
      </c>
      <c r="E110">
        <v>1174726.3183825701</v>
      </c>
      <c r="F110">
        <v>1256957.1615037301</v>
      </c>
      <c r="G110">
        <v>2431683.48375666</v>
      </c>
      <c r="H110">
        <v>1362477731.7890601</v>
      </c>
      <c r="I110">
        <v>1299194137.9101501</v>
      </c>
      <c r="J110">
        <v>1230226.9302451001</v>
      </c>
      <c r="K110">
        <v>1316342.8077517401</v>
      </c>
      <c r="L110">
        <v>2546569.7464642902</v>
      </c>
      <c r="M110">
        <v>1409509315.9921801</v>
      </c>
      <c r="N110">
        <v>1344136868.6484301</v>
      </c>
      <c r="O110">
        <v>1301018.18592335</v>
      </c>
      <c r="P110">
        <v>1392089.45179291</v>
      </c>
      <c r="Q110">
        <v>2693107.6505731</v>
      </c>
    </row>
    <row r="111" spans="1:17">
      <c r="A111">
        <v>173</v>
      </c>
      <c r="B111" t="s">
        <v>95</v>
      </c>
      <c r="C111">
        <v>692113354</v>
      </c>
      <c r="D111">
        <v>665728376.875</v>
      </c>
      <c r="E111">
        <v>555016.33296597004</v>
      </c>
      <c r="F111">
        <v>643818.94718477095</v>
      </c>
      <c r="G111">
        <v>1198835.27173087</v>
      </c>
      <c r="H111">
        <v>712673299.49218702</v>
      </c>
      <c r="I111">
        <v>685461213.01953101</v>
      </c>
      <c r="J111">
        <v>582282.52687649406</v>
      </c>
      <c r="K111">
        <v>675447.73118236603</v>
      </c>
      <c r="L111">
        <v>1257730.2600656899</v>
      </c>
      <c r="M111">
        <v>738380111.3125</v>
      </c>
      <c r="N111">
        <v>710131193.50878894</v>
      </c>
      <c r="O111">
        <v>617492.38159548701</v>
      </c>
      <c r="P111">
        <v>716291.16046503896</v>
      </c>
      <c r="Q111">
        <v>1333783.5443493701</v>
      </c>
    </row>
    <row r="112" spans="1:17">
      <c r="A112">
        <v>176</v>
      </c>
      <c r="B112" t="s">
        <v>96</v>
      </c>
      <c r="C112">
        <v>1241850917</v>
      </c>
      <c r="D112">
        <v>1192096321.625</v>
      </c>
      <c r="E112">
        <v>1272748.8516989299</v>
      </c>
      <c r="F112">
        <v>1374568.75378944</v>
      </c>
      <c r="G112">
        <v>2647317.60372579</v>
      </c>
      <c r="H112">
        <v>1277268631.0703101</v>
      </c>
      <c r="I112">
        <v>1226057205.52197</v>
      </c>
      <c r="J112">
        <v>1328202.6837138699</v>
      </c>
      <c r="K112">
        <v>1434458.89938172</v>
      </c>
      <c r="L112">
        <v>2762661.59918747</v>
      </c>
      <c r="M112">
        <v>1321392163.375</v>
      </c>
      <c r="N112">
        <v>1268363556.92138</v>
      </c>
      <c r="O112">
        <v>1398759.4964507199</v>
      </c>
      <c r="P112">
        <v>1510660.25797063</v>
      </c>
      <c r="Q112">
        <v>2909419.75208577</v>
      </c>
    </row>
    <row r="113" spans="1:17">
      <c r="A113">
        <v>177</v>
      </c>
      <c r="B113" t="s">
        <v>158</v>
      </c>
      <c r="C113">
        <v>3045453155</v>
      </c>
      <c r="D113">
        <v>2831545169.625</v>
      </c>
      <c r="E113">
        <v>3252864.9106704202</v>
      </c>
      <c r="F113">
        <v>3578151.4198287702</v>
      </c>
      <c r="G113">
        <v>6831016.3460426303</v>
      </c>
      <c r="H113">
        <v>3131680257.5468702</v>
      </c>
      <c r="I113">
        <v>2911586516.8751202</v>
      </c>
      <c r="J113">
        <v>3389533.5076694102</v>
      </c>
      <c r="K113">
        <v>3728486.8704718798</v>
      </c>
      <c r="L113">
        <v>7118020.3499382799</v>
      </c>
      <c r="M113">
        <v>3239027111.34375</v>
      </c>
      <c r="N113">
        <v>3011242209.5751901</v>
      </c>
      <c r="O113">
        <v>3562308.5587935201</v>
      </c>
      <c r="P113">
        <v>3918539.4087786898</v>
      </c>
      <c r="Q113">
        <v>7480848.0056511099</v>
      </c>
    </row>
    <row r="114" spans="1:17">
      <c r="A114">
        <v>178</v>
      </c>
      <c r="B114" t="s">
        <v>97</v>
      </c>
      <c r="C114">
        <v>1234412602</v>
      </c>
      <c r="D114">
        <v>1179535916</v>
      </c>
      <c r="E114">
        <v>1247757.6700753099</v>
      </c>
      <c r="F114">
        <v>1409966.16436786</v>
      </c>
      <c r="G114">
        <v>2657723.8158517699</v>
      </c>
      <c r="H114">
        <v>1270792348.6796801</v>
      </c>
      <c r="I114">
        <v>1214337510.9147899</v>
      </c>
      <c r="J114">
        <v>1305182.1102579299</v>
      </c>
      <c r="K114">
        <v>1474855.7867322599</v>
      </c>
      <c r="L114">
        <v>2780037.9094458502</v>
      </c>
      <c r="M114">
        <v>1316208926.7109301</v>
      </c>
      <c r="N114">
        <v>1257790256.33056</v>
      </c>
      <c r="O114">
        <v>1378302.5553697599</v>
      </c>
      <c r="P114">
        <v>1557481.88428863</v>
      </c>
      <c r="Q114">
        <v>2935784.4446443398</v>
      </c>
    </row>
    <row r="115" spans="1:17">
      <c r="A115">
        <v>180</v>
      </c>
      <c r="B115" t="s">
        <v>98</v>
      </c>
      <c r="C115">
        <v>983051531</v>
      </c>
      <c r="D115">
        <v>920211241</v>
      </c>
      <c r="E115">
        <v>1107156.3486722701</v>
      </c>
      <c r="F115">
        <v>1173585.7236848599</v>
      </c>
      <c r="G115">
        <v>2280742.06061238</v>
      </c>
      <c r="H115">
        <v>1010227391.10156</v>
      </c>
      <c r="I115">
        <v>945640813.66796803</v>
      </c>
      <c r="J115">
        <v>1152083.7848809101</v>
      </c>
      <c r="K115">
        <v>1221208.81293617</v>
      </c>
      <c r="L115">
        <v>2373292.60686186</v>
      </c>
      <c r="M115">
        <v>1044031786.39062</v>
      </c>
      <c r="N115">
        <v>977271632.1875</v>
      </c>
      <c r="O115">
        <v>1208728.67544125</v>
      </c>
      <c r="P115">
        <v>1281252.3914765399</v>
      </c>
      <c r="Q115">
        <v>2489981.0611876799</v>
      </c>
    </row>
    <row r="116" spans="1:17">
      <c r="A116">
        <v>181</v>
      </c>
      <c r="B116" t="s">
        <v>99</v>
      </c>
      <c r="C116">
        <v>358532675</v>
      </c>
      <c r="D116">
        <v>345416583.75</v>
      </c>
      <c r="E116">
        <v>274878.17931759299</v>
      </c>
      <c r="F116">
        <v>357341.63267522998</v>
      </c>
      <c r="G116">
        <v>632219.81007176603</v>
      </c>
      <c r="H116">
        <v>369668296.21875</v>
      </c>
      <c r="I116">
        <v>356165004.77734298</v>
      </c>
      <c r="J116">
        <v>289056.676655046</v>
      </c>
      <c r="K116">
        <v>375773.67763093102</v>
      </c>
      <c r="L116">
        <v>664830.35190865397</v>
      </c>
      <c r="M116">
        <v>383605910.00781202</v>
      </c>
      <c r="N116">
        <v>369622056.82031202</v>
      </c>
      <c r="O116">
        <v>307328.07449348201</v>
      </c>
      <c r="P116">
        <v>399526.498892962</v>
      </c>
      <c r="Q116">
        <v>706854.575289845</v>
      </c>
    </row>
    <row r="117" spans="1:17">
      <c r="A117">
        <v>182</v>
      </c>
      <c r="B117" t="s">
        <v>100</v>
      </c>
      <c r="C117">
        <v>200345535</v>
      </c>
      <c r="D117">
        <v>191501000</v>
      </c>
      <c r="E117">
        <v>140786.23011815501</v>
      </c>
      <c r="F117">
        <v>178798.512394666</v>
      </c>
      <c r="G117">
        <v>319584.742267608</v>
      </c>
      <c r="H117">
        <v>206683767.09375</v>
      </c>
      <c r="I117">
        <v>197561712.92968699</v>
      </c>
      <c r="J117">
        <v>148637.28271162501</v>
      </c>
      <c r="K117">
        <v>188769.348872959</v>
      </c>
      <c r="L117">
        <v>337406.62871289201</v>
      </c>
      <c r="M117">
        <v>214616751.66406199</v>
      </c>
      <c r="N117">
        <v>205148113.761718</v>
      </c>
      <c r="O117">
        <v>158745.773755848</v>
      </c>
      <c r="P117">
        <v>201607.13331466899</v>
      </c>
      <c r="Q117">
        <v>360352.90800940897</v>
      </c>
    </row>
    <row r="118" spans="1:17">
      <c r="A118">
        <v>191</v>
      </c>
      <c r="B118" t="s">
        <v>159</v>
      </c>
      <c r="C118">
        <v>5339727787</v>
      </c>
      <c r="D118">
        <v>4972334307.75</v>
      </c>
      <c r="E118">
        <v>5856526.0122233201</v>
      </c>
      <c r="F118">
        <v>5797960.7511794902</v>
      </c>
      <c r="G118">
        <v>11654486.7929701</v>
      </c>
      <c r="H118">
        <v>5481227272.2578096</v>
      </c>
      <c r="I118">
        <v>5103747974.0786104</v>
      </c>
      <c r="J118">
        <v>6079204.4095494496</v>
      </c>
      <c r="K118">
        <v>6018412.3580107903</v>
      </c>
      <c r="L118">
        <v>12097616.7951048</v>
      </c>
      <c r="M118">
        <v>5657011683.4218702</v>
      </c>
      <c r="N118">
        <v>5266990833.4467697</v>
      </c>
      <c r="O118">
        <v>6359828.6690796399</v>
      </c>
      <c r="P118">
        <v>6296230.3800856397</v>
      </c>
      <c r="Q118">
        <v>12656059.0661519</v>
      </c>
    </row>
    <row r="119" spans="1:17">
      <c r="A119">
        <v>192</v>
      </c>
      <c r="B119" t="s">
        <v>101</v>
      </c>
      <c r="C119">
        <v>2923777935</v>
      </c>
      <c r="D119">
        <v>2766237211.7939401</v>
      </c>
      <c r="E119">
        <v>3845901.0420474098</v>
      </c>
      <c r="F119">
        <v>3768983.0277708098</v>
      </c>
      <c r="G119">
        <v>7614884.05186876</v>
      </c>
      <c r="H119">
        <v>3000535182.8203101</v>
      </c>
      <c r="I119">
        <v>2838641717.1840801</v>
      </c>
      <c r="J119">
        <v>3983454.0118030598</v>
      </c>
      <c r="K119">
        <v>3903784.9380396898</v>
      </c>
      <c r="L119">
        <v>7887238.9230679804</v>
      </c>
      <c r="M119">
        <v>3095711668.71875</v>
      </c>
      <c r="N119">
        <v>2928430900.3139601</v>
      </c>
      <c r="O119">
        <v>4155781.0195870399</v>
      </c>
      <c r="P119">
        <v>4072665.3999536098</v>
      </c>
      <c r="Q119">
        <v>8228446.4605976604</v>
      </c>
    </row>
    <row r="120" spans="1:17">
      <c r="A120">
        <v>193</v>
      </c>
      <c r="B120" t="s">
        <v>160</v>
      </c>
      <c r="C120">
        <v>2356272089</v>
      </c>
      <c r="D120">
        <v>2201112573.0625</v>
      </c>
      <c r="E120">
        <v>2808419.46869278</v>
      </c>
      <c r="F120">
        <v>2892672.0542848399</v>
      </c>
      <c r="G120">
        <v>5701091.5357106002</v>
      </c>
      <c r="H120">
        <v>2420253715.21875</v>
      </c>
      <c r="I120">
        <v>2260751695.8320298</v>
      </c>
      <c r="J120">
        <v>2917200.8980280799</v>
      </c>
      <c r="K120">
        <v>3004716.9262355398</v>
      </c>
      <c r="L120">
        <v>5921917.8345550997</v>
      </c>
      <c r="M120">
        <v>2499728709.90625</v>
      </c>
      <c r="N120">
        <v>2334837214.9692302</v>
      </c>
      <c r="O120">
        <v>3054174.0150128799</v>
      </c>
      <c r="P120">
        <v>3145799.2307953201</v>
      </c>
      <c r="Q120">
        <v>6199973.2139806598</v>
      </c>
    </row>
    <row r="121" spans="1:17">
      <c r="A121">
        <v>194</v>
      </c>
      <c r="B121" t="s">
        <v>102</v>
      </c>
      <c r="C121">
        <v>1559785000</v>
      </c>
      <c r="D121">
        <v>1466999374.3085899</v>
      </c>
      <c r="E121">
        <v>2013690.44862745</v>
      </c>
      <c r="F121">
        <v>1892869.0253413101</v>
      </c>
      <c r="G121">
        <v>3906559.4864043002</v>
      </c>
      <c r="H121">
        <v>1600140314.5625</v>
      </c>
      <c r="I121">
        <v>1504821792.1108401</v>
      </c>
      <c r="J121">
        <v>2085063.76427722</v>
      </c>
      <c r="K121">
        <v>1959959.94714235</v>
      </c>
      <c r="L121">
        <v>4045023.7154507302</v>
      </c>
      <c r="M121">
        <v>1650163452.6484301</v>
      </c>
      <c r="N121">
        <v>1551713257.69189</v>
      </c>
      <c r="O121">
        <v>2174431.8058513398</v>
      </c>
      <c r="P121">
        <v>2043965.90078613</v>
      </c>
      <c r="Q121">
        <v>4218397.6914380696</v>
      </c>
    </row>
    <row r="122" spans="1:17">
      <c r="A122">
        <v>195</v>
      </c>
      <c r="B122" t="s">
        <v>103</v>
      </c>
      <c r="C122">
        <v>5718546031</v>
      </c>
      <c r="D122">
        <v>5361112049.0468702</v>
      </c>
      <c r="E122">
        <v>9302752.8856409807</v>
      </c>
      <c r="F122">
        <v>8093394.9813427599</v>
      </c>
      <c r="G122">
        <v>17396147.837170102</v>
      </c>
      <c r="H122">
        <v>5859074118.2968702</v>
      </c>
      <c r="I122">
        <v>5492619649.6245699</v>
      </c>
      <c r="J122">
        <v>9590503.9750193506</v>
      </c>
      <c r="K122">
        <v>8343738.4162337398</v>
      </c>
      <c r="L122">
        <v>17934242.310966901</v>
      </c>
      <c r="M122">
        <v>6032864394.25</v>
      </c>
      <c r="N122">
        <v>5655242518.85009</v>
      </c>
      <c r="O122">
        <v>9948616.2258333992</v>
      </c>
      <c r="P122">
        <v>8655296.1093501206</v>
      </c>
      <c r="Q122">
        <v>18603912.383863401</v>
      </c>
    </row>
    <row r="123" spans="1:17">
      <c r="A123">
        <v>196</v>
      </c>
      <c r="B123" t="s">
        <v>161</v>
      </c>
      <c r="C123">
        <v>861514012</v>
      </c>
      <c r="D123">
        <v>806269172</v>
      </c>
      <c r="E123">
        <v>766095.64143144304</v>
      </c>
      <c r="F123">
        <v>850366.16468391498</v>
      </c>
      <c r="G123">
        <v>1616461.8057228101</v>
      </c>
      <c r="H123">
        <v>885726395.33593702</v>
      </c>
      <c r="I123">
        <v>828990389.93347096</v>
      </c>
      <c r="J123">
        <v>801730.35751669097</v>
      </c>
      <c r="K123">
        <v>889920.69543810899</v>
      </c>
      <c r="L123">
        <v>1691651.0585358201</v>
      </c>
      <c r="M123">
        <v>915852662.83593702</v>
      </c>
      <c r="N123">
        <v>857265119.49536097</v>
      </c>
      <c r="O123">
        <v>846708.80898117996</v>
      </c>
      <c r="P123">
        <v>939846.77826691396</v>
      </c>
      <c r="Q123">
        <v>1786555.5927527701</v>
      </c>
    </row>
    <row r="124" spans="1:17">
      <c r="A124">
        <v>197</v>
      </c>
      <c r="B124" t="s">
        <v>104</v>
      </c>
      <c r="C124">
        <v>1118525493</v>
      </c>
      <c r="D124">
        <v>1052160096</v>
      </c>
      <c r="E124">
        <v>1136455.58619321</v>
      </c>
      <c r="F124">
        <v>1125091.0280566299</v>
      </c>
      <c r="G124">
        <v>2261546.6071788399</v>
      </c>
      <c r="H124">
        <v>1149591584.1015601</v>
      </c>
      <c r="I124">
        <v>1081513784.9848599</v>
      </c>
      <c r="J124">
        <v>1185036.7261958399</v>
      </c>
      <c r="K124">
        <v>1173186.3592487001</v>
      </c>
      <c r="L124">
        <v>2358223.0714870901</v>
      </c>
      <c r="M124">
        <v>1188283341.8515601</v>
      </c>
      <c r="N124">
        <v>1118086362.7514601</v>
      </c>
      <c r="O124">
        <v>1246790.9852121701</v>
      </c>
      <c r="P124">
        <v>1234323.07690519</v>
      </c>
      <c r="Q124">
        <v>2481114.0559548498</v>
      </c>
    </row>
    <row r="125" spans="1:17">
      <c r="A125">
        <v>198</v>
      </c>
      <c r="B125" t="s">
        <v>105</v>
      </c>
      <c r="C125">
        <v>7425141826</v>
      </c>
      <c r="D125">
        <v>7038721715.21875</v>
      </c>
      <c r="E125">
        <v>7474797.4557161098</v>
      </c>
      <c r="F125">
        <v>7998033.2946254602</v>
      </c>
      <c r="G125">
        <v>15472830.758566899</v>
      </c>
      <c r="H125">
        <v>7632962943.7734404</v>
      </c>
      <c r="I125">
        <v>7235900796.0979004</v>
      </c>
      <c r="J125">
        <v>7792845.9167067297</v>
      </c>
      <c r="K125">
        <v>8338345.1293151602</v>
      </c>
      <c r="L125">
        <v>16131191.017336801</v>
      </c>
      <c r="M125">
        <v>7891753832.8359404</v>
      </c>
      <c r="N125">
        <v>7481459718.5534601</v>
      </c>
      <c r="O125">
        <v>8196005.3533464102</v>
      </c>
      <c r="P125">
        <v>8769725.7133214995</v>
      </c>
      <c r="Q125">
        <v>16965731.051948801</v>
      </c>
    </row>
    <row r="126" spans="1:17">
      <c r="A126">
        <v>199</v>
      </c>
      <c r="B126" t="s">
        <v>106</v>
      </c>
      <c r="C126">
        <v>3667929872</v>
      </c>
      <c r="D126">
        <v>3506930556.5</v>
      </c>
      <c r="E126">
        <v>3985161.0595046398</v>
      </c>
      <c r="F126">
        <v>4104715.8702235799</v>
      </c>
      <c r="G126">
        <v>8089876.9562314497</v>
      </c>
      <c r="H126">
        <v>3768154682.71875</v>
      </c>
      <c r="I126">
        <v>3602798783.5016999</v>
      </c>
      <c r="J126">
        <v>4143200.93595193</v>
      </c>
      <c r="K126">
        <v>4267496.97172911</v>
      </c>
      <c r="L126">
        <v>8410697.9428113494</v>
      </c>
      <c r="M126">
        <v>3892844659.9843702</v>
      </c>
      <c r="N126">
        <v>3722080905.78894</v>
      </c>
      <c r="O126">
        <v>4343439.9394247904</v>
      </c>
      <c r="P126">
        <v>4473743.1405112604</v>
      </c>
      <c r="Q126">
        <v>8817183.0817987807</v>
      </c>
    </row>
    <row r="127" spans="1:17">
      <c r="A127">
        <v>200</v>
      </c>
      <c r="B127" t="s">
        <v>162</v>
      </c>
      <c r="C127">
        <v>1760123172</v>
      </c>
      <c r="D127">
        <v>1677234563.75</v>
      </c>
      <c r="E127">
        <v>2139818.9700544202</v>
      </c>
      <c r="F127">
        <v>2097022.6021901099</v>
      </c>
      <c r="G127">
        <v>4236841.5874287104</v>
      </c>
      <c r="H127">
        <v>1806859646.28125</v>
      </c>
      <c r="I127">
        <v>1721758939.7048299</v>
      </c>
      <c r="J127">
        <v>2218404.2009272701</v>
      </c>
      <c r="K127">
        <v>2174036.1190825598</v>
      </c>
      <c r="L127">
        <v>4392440.3553384803</v>
      </c>
      <c r="M127">
        <v>1864932956.9375</v>
      </c>
      <c r="N127">
        <v>1777085702.4221101</v>
      </c>
      <c r="O127">
        <v>2317563.6836991198</v>
      </c>
      <c r="P127">
        <v>2271212.4179710001</v>
      </c>
      <c r="Q127">
        <v>4588776.0985407997</v>
      </c>
    </row>
    <row r="128" spans="1:17">
      <c r="A128">
        <v>211</v>
      </c>
      <c r="B128" t="s">
        <v>107</v>
      </c>
      <c r="C128">
        <v>129809583</v>
      </c>
      <c r="D128">
        <v>125066583</v>
      </c>
      <c r="E128">
        <v>79944.557057380604</v>
      </c>
      <c r="F128">
        <v>91136.794846415505</v>
      </c>
      <c r="G128">
        <v>171081.351082801</v>
      </c>
      <c r="H128">
        <v>133859644.46093699</v>
      </c>
      <c r="I128">
        <v>128920972.91406199</v>
      </c>
      <c r="J128">
        <v>84638.156472802104</v>
      </c>
      <c r="K128">
        <v>96487.499233722599</v>
      </c>
      <c r="L128">
        <v>181125.65567207299</v>
      </c>
      <c r="M128">
        <v>138937718.14843699</v>
      </c>
      <c r="N128">
        <v>133749709</v>
      </c>
      <c r="O128">
        <v>90713.063113899902</v>
      </c>
      <c r="P128">
        <v>103412.892375301</v>
      </c>
      <c r="Q128">
        <v>194125.95592299799</v>
      </c>
    </row>
    <row r="129" spans="1:17">
      <c r="A129">
        <v>213</v>
      </c>
      <c r="B129" t="s">
        <v>163</v>
      </c>
      <c r="C129">
        <v>835891000</v>
      </c>
      <c r="D129">
        <v>803469257</v>
      </c>
      <c r="E129">
        <v>1104174.0787587101</v>
      </c>
      <c r="F129">
        <v>982714.92593569995</v>
      </c>
      <c r="G129">
        <v>2086889.02180674</v>
      </c>
      <c r="H129">
        <v>856620165.96875</v>
      </c>
      <c r="I129">
        <v>823370773.12206995</v>
      </c>
      <c r="J129">
        <v>1142768.16510906</v>
      </c>
      <c r="K129">
        <v>1017063.6680364</v>
      </c>
      <c r="L129">
        <v>2159831.82255843</v>
      </c>
      <c r="M129">
        <v>882276120.74218702</v>
      </c>
      <c r="N129">
        <v>847998815.546875</v>
      </c>
      <c r="O129">
        <v>1191017.3257172101</v>
      </c>
      <c r="P129">
        <v>1060005.4210387601</v>
      </c>
      <c r="Q129">
        <v>2251022.7483355701</v>
      </c>
    </row>
    <row r="130" spans="1:17">
      <c r="A130">
        <v>214</v>
      </c>
      <c r="B130" t="s">
        <v>164</v>
      </c>
      <c r="C130">
        <v>199223150</v>
      </c>
      <c r="D130">
        <v>195314525</v>
      </c>
      <c r="E130">
        <v>118895.131713628</v>
      </c>
      <c r="F130">
        <v>141485.206574857</v>
      </c>
      <c r="G130">
        <v>260380.33982056301</v>
      </c>
      <c r="H130">
        <v>205366214.08593699</v>
      </c>
      <c r="I130">
        <v>201267914.06420901</v>
      </c>
      <c r="J130">
        <v>125770.327206715</v>
      </c>
      <c r="K130">
        <v>149666.68994405799</v>
      </c>
      <c r="L130">
        <v>275437.01801985502</v>
      </c>
      <c r="M130">
        <v>213069645.3125</v>
      </c>
      <c r="N130">
        <v>208736097.66015601</v>
      </c>
      <c r="O130">
        <v>134752.680565327</v>
      </c>
      <c r="P130">
        <v>160355.69028438599</v>
      </c>
      <c r="Q130">
        <v>295108.36916482402</v>
      </c>
    </row>
    <row r="131" spans="1:17">
      <c r="A131">
        <v>215</v>
      </c>
      <c r="B131" t="s">
        <v>165</v>
      </c>
      <c r="C131">
        <v>350329000</v>
      </c>
      <c r="D131">
        <v>339641000</v>
      </c>
      <c r="E131">
        <v>561225.06325761904</v>
      </c>
      <c r="F131">
        <v>639796.57949119795</v>
      </c>
      <c r="G131">
        <v>1201021.6462292599</v>
      </c>
      <c r="H131">
        <v>360437054.96875</v>
      </c>
      <c r="I131">
        <v>349428643.68286097</v>
      </c>
      <c r="J131">
        <v>580474.30889239896</v>
      </c>
      <c r="K131">
        <v>661740.71273699403</v>
      </c>
      <c r="L131">
        <v>1242214.98922628</v>
      </c>
      <c r="M131">
        <v>373023859.5625</v>
      </c>
      <c r="N131">
        <v>361616155.68530202</v>
      </c>
      <c r="O131">
        <v>604764.07451307704</v>
      </c>
      <c r="P131">
        <v>689431.04347693897</v>
      </c>
      <c r="Q131">
        <v>1294195.14822924</v>
      </c>
    </row>
    <row r="132" spans="1:17">
      <c r="A132">
        <v>216</v>
      </c>
      <c r="B132" t="s">
        <v>108</v>
      </c>
      <c r="C132">
        <v>470974645</v>
      </c>
      <c r="D132">
        <v>459196049</v>
      </c>
      <c r="E132">
        <v>514101.076413929</v>
      </c>
      <c r="F132">
        <v>447267.94064485998</v>
      </c>
      <c r="G132">
        <v>961369.01565003395</v>
      </c>
      <c r="H132">
        <v>483470937.96093702</v>
      </c>
      <c r="I132">
        <v>471368997.02636701</v>
      </c>
      <c r="J132">
        <v>534455.16038165905</v>
      </c>
      <c r="K132">
        <v>464975.985696911</v>
      </c>
      <c r="L132">
        <v>999431.14445000805</v>
      </c>
      <c r="M132">
        <v>499006867.65625</v>
      </c>
      <c r="N132">
        <v>486503515.430664</v>
      </c>
      <c r="O132">
        <v>560236.82133281196</v>
      </c>
      <c r="P132">
        <v>487406.03724348499</v>
      </c>
      <c r="Q132">
        <v>1047642.8485970499</v>
      </c>
    </row>
    <row r="133" spans="1:17">
      <c r="A133">
        <v>218</v>
      </c>
      <c r="B133" t="s">
        <v>110</v>
      </c>
      <c r="C133">
        <v>215719332</v>
      </c>
      <c r="D133">
        <v>209919758</v>
      </c>
      <c r="E133">
        <v>205404.07452273299</v>
      </c>
      <c r="F133">
        <v>244430.84678113399</v>
      </c>
      <c r="G133">
        <v>449834.92044579901</v>
      </c>
      <c r="H133">
        <v>222254784.34375</v>
      </c>
      <c r="I133">
        <v>216262512.703125</v>
      </c>
      <c r="J133">
        <v>215100.24351239199</v>
      </c>
      <c r="K133">
        <v>255969.29097688201</v>
      </c>
      <c r="L133">
        <v>471069.53792929603</v>
      </c>
      <c r="M133">
        <v>230435073.50781199</v>
      </c>
      <c r="N133">
        <v>224200835.8125</v>
      </c>
      <c r="O133">
        <v>227560.45211255501</v>
      </c>
      <c r="P133">
        <v>270796.937965989</v>
      </c>
      <c r="Q133">
        <v>498357.390398502</v>
      </c>
    </row>
    <row r="134" spans="1:17">
      <c r="A134">
        <v>219</v>
      </c>
      <c r="B134" t="s">
        <v>111</v>
      </c>
      <c r="C134">
        <v>815746134</v>
      </c>
      <c r="D134">
        <v>773687838.5</v>
      </c>
      <c r="E134">
        <v>739020.572013258</v>
      </c>
      <c r="F134">
        <v>872044.27491724398</v>
      </c>
      <c r="G134">
        <v>1611064.84314355</v>
      </c>
      <c r="H134">
        <v>840179588.86718702</v>
      </c>
      <c r="I134">
        <v>796898853.40197694</v>
      </c>
      <c r="J134">
        <v>774404.60400237096</v>
      </c>
      <c r="K134">
        <v>913797.43311828305</v>
      </c>
      <c r="L134">
        <v>1688202.0352459201</v>
      </c>
      <c r="M134">
        <v>870695001.21093702</v>
      </c>
      <c r="N134">
        <v>825893900.72094703</v>
      </c>
      <c r="O134">
        <v>819518.30011001194</v>
      </c>
      <c r="P134">
        <v>967031.59447808506</v>
      </c>
      <c r="Q134">
        <v>1786549.90494331</v>
      </c>
    </row>
    <row r="135" spans="1:17">
      <c r="A135">
        <v>220</v>
      </c>
      <c r="B135" t="s">
        <v>112</v>
      </c>
      <c r="C135">
        <v>188093422</v>
      </c>
      <c r="D135">
        <v>178607422</v>
      </c>
      <c r="E135">
        <v>121749.71455103099</v>
      </c>
      <c r="F135">
        <v>138794.67453101199</v>
      </c>
      <c r="G135">
        <v>260544.39099287899</v>
      </c>
      <c r="H135">
        <v>193632432.80468699</v>
      </c>
      <c r="I135">
        <v>183841724.00390601</v>
      </c>
      <c r="J135">
        <v>128084.438117831</v>
      </c>
      <c r="K135">
        <v>146016.26029223201</v>
      </c>
      <c r="L135">
        <v>274100.69781383802</v>
      </c>
      <c r="M135">
        <v>200546910.9375</v>
      </c>
      <c r="N135">
        <v>190373724.30273399</v>
      </c>
      <c r="O135">
        <v>136254.316174954</v>
      </c>
      <c r="P135">
        <v>155329.91967228</v>
      </c>
      <c r="Q135">
        <v>291584.23561870999</v>
      </c>
    </row>
    <row r="136" spans="1:17">
      <c r="A136">
        <v>221</v>
      </c>
      <c r="B136" t="s">
        <v>113</v>
      </c>
      <c r="C136">
        <v>1153368151</v>
      </c>
      <c r="D136">
        <v>1092496381.40625</v>
      </c>
      <c r="E136">
        <v>1461799.4655164201</v>
      </c>
      <c r="F136">
        <v>1432563.4844444799</v>
      </c>
      <c r="G136">
        <v>2894362.95590326</v>
      </c>
      <c r="H136">
        <v>1184283016.40625</v>
      </c>
      <c r="I136">
        <v>1121778339.9833901</v>
      </c>
      <c r="J136">
        <v>1517366.59484704</v>
      </c>
      <c r="K136">
        <v>1487019.26273154</v>
      </c>
      <c r="L136">
        <v>3004385.8717894698</v>
      </c>
      <c r="M136">
        <v>1222708797.5546801</v>
      </c>
      <c r="N136">
        <v>1158179616.92871</v>
      </c>
      <c r="O136">
        <v>1587282.93854374</v>
      </c>
      <c r="P136">
        <v>1555537.28471095</v>
      </c>
      <c r="Q136">
        <v>3142820.2204127898</v>
      </c>
    </row>
    <row r="137" spans="1:17">
      <c r="A137">
        <v>223</v>
      </c>
      <c r="B137" t="s">
        <v>114</v>
      </c>
      <c r="C137">
        <v>1763046554</v>
      </c>
      <c r="D137">
        <v>1473620576</v>
      </c>
      <c r="E137">
        <v>1856885.84513515</v>
      </c>
      <c r="F137">
        <v>1986867.8591040301</v>
      </c>
      <c r="G137">
        <v>3843753.6611222001</v>
      </c>
      <c r="H137">
        <v>1812013070.07812</v>
      </c>
      <c r="I137">
        <v>1514908767.9316399</v>
      </c>
      <c r="J137">
        <v>1928561.4543089501</v>
      </c>
      <c r="K137">
        <v>2063560.74125538</v>
      </c>
      <c r="L137">
        <v>3992122.2410989199</v>
      </c>
      <c r="M137">
        <v>1872893163.9375</v>
      </c>
      <c r="N137">
        <v>1566297225.76757</v>
      </c>
      <c r="O137">
        <v>2018935.2570922801</v>
      </c>
      <c r="P137">
        <v>2160260.7298801201</v>
      </c>
      <c r="Q137">
        <v>4179196.0215618601</v>
      </c>
    </row>
    <row r="138" spans="1:17">
      <c r="A138">
        <v>224</v>
      </c>
      <c r="B138" t="s">
        <v>115</v>
      </c>
      <c r="C138">
        <v>520342000</v>
      </c>
      <c r="D138">
        <v>502022880.3125</v>
      </c>
      <c r="E138">
        <v>351013.28649376403</v>
      </c>
      <c r="F138">
        <v>410685.54605330201</v>
      </c>
      <c r="G138">
        <v>761698.83239889005</v>
      </c>
      <c r="H138">
        <v>535902621.99218702</v>
      </c>
      <c r="I138">
        <v>517022817.230712</v>
      </c>
      <c r="J138">
        <v>370128.25409228302</v>
      </c>
      <c r="K138">
        <v>433050.05541349697</v>
      </c>
      <c r="L138">
        <v>803178.31204026099</v>
      </c>
      <c r="M138">
        <v>555372216.24218702</v>
      </c>
      <c r="N138">
        <v>535790857.26806599</v>
      </c>
      <c r="O138">
        <v>394685.88119979203</v>
      </c>
      <c r="P138">
        <v>461782.48193179403</v>
      </c>
      <c r="Q138">
        <v>856468.361141011</v>
      </c>
    </row>
    <row r="139" spans="1:17">
      <c r="A139">
        <v>225</v>
      </c>
      <c r="B139" t="s">
        <v>116</v>
      </c>
      <c r="C139">
        <v>578080000</v>
      </c>
      <c r="D139">
        <v>551537375</v>
      </c>
      <c r="E139">
        <v>430929.99117648602</v>
      </c>
      <c r="F139">
        <v>456785.79102784401</v>
      </c>
      <c r="G139">
        <v>887715.77892720699</v>
      </c>
      <c r="H139">
        <v>595417902.36718702</v>
      </c>
      <c r="I139">
        <v>568133445.42480397</v>
      </c>
      <c r="J139">
        <v>454412.92473325098</v>
      </c>
      <c r="K139">
        <v>481677.70051398798</v>
      </c>
      <c r="L139">
        <v>936090.62528121402</v>
      </c>
      <c r="M139">
        <v>617103469.46093702</v>
      </c>
      <c r="N139">
        <v>588897363.95849597</v>
      </c>
      <c r="O139">
        <v>484817.05678899499</v>
      </c>
      <c r="P139">
        <v>513906.08068887098</v>
      </c>
      <c r="Q139">
        <v>998723.13569968904</v>
      </c>
    </row>
    <row r="140" spans="1:17">
      <c r="A140">
        <v>226</v>
      </c>
      <c r="B140" t="s">
        <v>117</v>
      </c>
      <c r="C140">
        <v>142750276</v>
      </c>
      <c r="D140">
        <v>138180243</v>
      </c>
      <c r="E140">
        <v>105155.90585783101</v>
      </c>
      <c r="F140">
        <v>131444.881287433</v>
      </c>
      <c r="G140">
        <v>236600.78605043801</v>
      </c>
      <c r="H140">
        <v>147095548.74218699</v>
      </c>
      <c r="I140">
        <v>142379147.35241699</v>
      </c>
      <c r="J140">
        <v>110699.709865383</v>
      </c>
      <c r="K140">
        <v>138374.63744013701</v>
      </c>
      <c r="L140">
        <v>249074.34680859701</v>
      </c>
      <c r="M140">
        <v>152523624.53125</v>
      </c>
      <c r="N140">
        <v>147623934.23559499</v>
      </c>
      <c r="O140">
        <v>117824.428579427</v>
      </c>
      <c r="P140">
        <v>147280.535954602</v>
      </c>
      <c r="Q140">
        <v>265104.96152566298</v>
      </c>
    </row>
    <row r="141" spans="1:17">
      <c r="A141">
        <v>227</v>
      </c>
      <c r="B141" t="s">
        <v>118</v>
      </c>
      <c r="C141">
        <v>2327650973</v>
      </c>
      <c r="D141">
        <v>2213041935.25</v>
      </c>
      <c r="E141">
        <v>2706804.7662318302</v>
      </c>
      <c r="F141">
        <v>2733872.8349415902</v>
      </c>
      <c r="G141">
        <v>5440677.56759491</v>
      </c>
      <c r="H141">
        <v>2390372131.7265601</v>
      </c>
      <c r="I141">
        <v>2272746522.6567302</v>
      </c>
      <c r="J141">
        <v>2810918.1400353</v>
      </c>
      <c r="K141">
        <v>2839027.3102845801</v>
      </c>
      <c r="L141">
        <v>5649945.4356719796</v>
      </c>
      <c r="M141">
        <v>2468287646.8671799</v>
      </c>
      <c r="N141">
        <v>2346918760.8979402</v>
      </c>
      <c r="O141">
        <v>2942411.8849289902</v>
      </c>
      <c r="P141">
        <v>2971836.0141332299</v>
      </c>
      <c r="Q141">
        <v>5914247.9019122198</v>
      </c>
    </row>
    <row r="142" spans="1:17">
      <c r="A142">
        <v>228</v>
      </c>
      <c r="B142" t="s">
        <v>119</v>
      </c>
      <c r="C142">
        <v>760368162</v>
      </c>
      <c r="D142">
        <v>732446786</v>
      </c>
      <c r="E142">
        <v>671077.18471810198</v>
      </c>
      <c r="F142">
        <v>825424.93372663797</v>
      </c>
      <c r="G142">
        <v>1496502.1216367399</v>
      </c>
      <c r="H142">
        <v>783680947.08593702</v>
      </c>
      <c r="I142">
        <v>754837001.08398402</v>
      </c>
      <c r="J142">
        <v>702529.61528572405</v>
      </c>
      <c r="K142">
        <v>864111.42164733994</v>
      </c>
      <c r="L142">
        <v>1566641.0508951501</v>
      </c>
      <c r="M142">
        <v>812865321.30468702</v>
      </c>
      <c r="N142">
        <v>782863038.75488198</v>
      </c>
      <c r="O142">
        <v>742845.02592714503</v>
      </c>
      <c r="P142">
        <v>913699.374730221</v>
      </c>
      <c r="Q142">
        <v>1656544.4018246599</v>
      </c>
    </row>
    <row r="143" spans="1:17">
      <c r="A143">
        <v>230</v>
      </c>
      <c r="B143" t="s">
        <v>120</v>
      </c>
      <c r="C143">
        <v>19346481621</v>
      </c>
      <c r="D143">
        <v>18415643246.3437</v>
      </c>
      <c r="E143">
        <v>19929264.122869201</v>
      </c>
      <c r="F143">
        <v>24313702.257159501</v>
      </c>
      <c r="G143">
        <v>44242966.279398002</v>
      </c>
      <c r="H143">
        <v>19924673642.5937</v>
      </c>
      <c r="I143">
        <v>18965945082.542999</v>
      </c>
      <c r="J143">
        <v>20815080.484701499</v>
      </c>
      <c r="K143">
        <v>25394398.184345599</v>
      </c>
      <c r="L143">
        <v>46209478.682755403</v>
      </c>
      <c r="M143">
        <v>20646580337.75</v>
      </c>
      <c r="N143">
        <v>19653058417.537701</v>
      </c>
      <c r="O143">
        <v>21939981.028923001</v>
      </c>
      <c r="P143">
        <v>26766776.830731999</v>
      </c>
      <c r="Q143">
        <v>48706757.895887598</v>
      </c>
    </row>
    <row r="144" spans="1:17">
      <c r="A144">
        <v>231</v>
      </c>
      <c r="B144" t="s">
        <v>121</v>
      </c>
      <c r="C144">
        <v>855316634</v>
      </c>
      <c r="D144">
        <v>826052157</v>
      </c>
      <c r="E144">
        <v>658453.90612140996</v>
      </c>
      <c r="F144">
        <v>776975.60945094295</v>
      </c>
      <c r="G144">
        <v>1435429.5208109401</v>
      </c>
      <c r="H144">
        <v>880664588.49218702</v>
      </c>
      <c r="I144">
        <v>850567313.34765601</v>
      </c>
      <c r="J144">
        <v>690670.56005907001</v>
      </c>
      <c r="K144">
        <v>814991.26127819705</v>
      </c>
      <c r="L144">
        <v>1505661.82769438</v>
      </c>
      <c r="M144">
        <v>912329968.4375</v>
      </c>
      <c r="N144">
        <v>881196016.13378894</v>
      </c>
      <c r="O144">
        <v>731948.41385066498</v>
      </c>
      <c r="P144">
        <v>863699.13145811798</v>
      </c>
      <c r="Q144">
        <v>1595647.5404445201</v>
      </c>
    </row>
    <row r="145" spans="1:17">
      <c r="A145">
        <v>241</v>
      </c>
      <c r="B145" t="s">
        <v>122</v>
      </c>
      <c r="C145">
        <v>601233248</v>
      </c>
      <c r="D145">
        <v>571252757.8125</v>
      </c>
      <c r="E145">
        <v>841590.78065955604</v>
      </c>
      <c r="F145">
        <v>732183.98704357399</v>
      </c>
      <c r="G145">
        <v>1573774.7744048201</v>
      </c>
      <c r="H145">
        <v>616521046.72656202</v>
      </c>
      <c r="I145">
        <v>585786867.63244605</v>
      </c>
      <c r="J145">
        <v>870457.57430964697</v>
      </c>
      <c r="K145">
        <v>757298.08750160004</v>
      </c>
      <c r="L145">
        <v>1627755.6594535101</v>
      </c>
      <c r="M145">
        <v>635465530.64843702</v>
      </c>
      <c r="N145">
        <v>603798635.76074195</v>
      </c>
      <c r="O145">
        <v>906657.34395022597</v>
      </c>
      <c r="P145">
        <v>788791.89058157802</v>
      </c>
      <c r="Q145">
        <v>1695449.2553202801</v>
      </c>
    </row>
    <row r="146" spans="1:17">
      <c r="A146">
        <v>242</v>
      </c>
      <c r="B146" t="s">
        <v>123</v>
      </c>
      <c r="C146">
        <v>1643736900</v>
      </c>
      <c r="D146">
        <v>1541342425.75</v>
      </c>
      <c r="E146">
        <v>1558771.7372626299</v>
      </c>
      <c r="F146">
        <v>1714648.9102105801</v>
      </c>
      <c r="G146">
        <v>3273420.6428854102</v>
      </c>
      <c r="H146">
        <v>1690653408.3359301</v>
      </c>
      <c r="I146">
        <v>1585134546.81738</v>
      </c>
      <c r="J146">
        <v>1629695.3034438801</v>
      </c>
      <c r="K146">
        <v>1792664.8320625001</v>
      </c>
      <c r="L146">
        <v>3422360.1216501999</v>
      </c>
      <c r="M146">
        <v>1749112543.26562</v>
      </c>
      <c r="N146">
        <v>1639695261.4765601</v>
      </c>
      <c r="O146">
        <v>1719641.7580853801</v>
      </c>
      <c r="P146">
        <v>1891605.9351578499</v>
      </c>
      <c r="Q146">
        <v>3611247.6933118398</v>
      </c>
    </row>
    <row r="147" spans="1:17">
      <c r="A147">
        <v>243</v>
      </c>
      <c r="B147" t="s">
        <v>124</v>
      </c>
      <c r="C147">
        <v>2860175356</v>
      </c>
      <c r="D147">
        <v>2648680964.0625</v>
      </c>
      <c r="E147">
        <v>2423413.75315022</v>
      </c>
      <c r="F147">
        <v>2980798.92780856</v>
      </c>
      <c r="G147">
        <v>5404212.6961867996</v>
      </c>
      <c r="H147">
        <v>2945326270.1484299</v>
      </c>
      <c r="I147">
        <v>2727323111.3365402</v>
      </c>
      <c r="J147">
        <v>2536601.6063931901</v>
      </c>
      <c r="K147">
        <v>3120019.9789329101</v>
      </c>
      <c r="L147">
        <v>5656621.5644143801</v>
      </c>
      <c r="M147">
        <v>3051753473.1406202</v>
      </c>
      <c r="N147">
        <v>2825607076.6146202</v>
      </c>
      <c r="O147">
        <v>2681262.17794412</v>
      </c>
      <c r="P147">
        <v>3297952.4771116902</v>
      </c>
      <c r="Q147">
        <v>5979214.6662284303</v>
      </c>
    </row>
    <row r="148" spans="1:17">
      <c r="A148">
        <v>244</v>
      </c>
      <c r="B148" t="s">
        <v>125</v>
      </c>
      <c r="C148">
        <v>1288548880</v>
      </c>
      <c r="D148">
        <v>1217457376</v>
      </c>
      <c r="E148">
        <v>1589976.5114591401</v>
      </c>
      <c r="F148">
        <v>1764873.93334437</v>
      </c>
      <c r="G148">
        <v>3354850.46687209</v>
      </c>
      <c r="H148">
        <v>1325236788.1875</v>
      </c>
      <c r="I148">
        <v>1252147441.14502</v>
      </c>
      <c r="J148">
        <v>1653135.8748079101</v>
      </c>
      <c r="K148">
        <v>1834980.8158378201</v>
      </c>
      <c r="L148">
        <v>3488116.7132457299</v>
      </c>
      <c r="M148">
        <v>1370889112.9453101</v>
      </c>
      <c r="N148">
        <v>1295324385.5117099</v>
      </c>
      <c r="O148">
        <v>1732660.2131773201</v>
      </c>
      <c r="P148">
        <v>1923252.8205845901</v>
      </c>
      <c r="Q148">
        <v>3655913.0248066098</v>
      </c>
    </row>
    <row r="149" spans="1:17">
      <c r="A149">
        <v>245</v>
      </c>
      <c r="B149" t="s">
        <v>126</v>
      </c>
      <c r="C149">
        <v>1544079404</v>
      </c>
      <c r="D149">
        <v>1411391627.96875</v>
      </c>
      <c r="E149">
        <v>1860345.14321727</v>
      </c>
      <c r="F149">
        <v>2083586.54880401</v>
      </c>
      <c r="G149">
        <v>3943931.6718326798</v>
      </c>
      <c r="H149">
        <v>1588888351.0859301</v>
      </c>
      <c r="I149">
        <v>1452373272.64941</v>
      </c>
      <c r="J149">
        <v>1935024.88353238</v>
      </c>
      <c r="K149">
        <v>2167227.8718113299</v>
      </c>
      <c r="L149">
        <v>4102252.7439289498</v>
      </c>
      <c r="M149">
        <v>1644729048.5859301</v>
      </c>
      <c r="N149">
        <v>1503452606.6134</v>
      </c>
      <c r="O149">
        <v>2029132.9856779601</v>
      </c>
      <c r="P149">
        <v>2272628.9455978498</v>
      </c>
      <c r="Q149">
        <v>4301761.9302881202</v>
      </c>
    </row>
    <row r="150" spans="1:17">
      <c r="A150">
        <v>246</v>
      </c>
      <c r="B150" t="s">
        <v>127</v>
      </c>
      <c r="C150">
        <v>887903864</v>
      </c>
      <c r="D150">
        <v>838321197.1875</v>
      </c>
      <c r="E150">
        <v>1110832.82896149</v>
      </c>
      <c r="F150">
        <v>1144157.8149028399</v>
      </c>
      <c r="G150">
        <v>2254990.64885836</v>
      </c>
      <c r="H150">
        <v>911388960.75</v>
      </c>
      <c r="I150">
        <v>860470487.73974597</v>
      </c>
      <c r="J150">
        <v>1152926.8265076</v>
      </c>
      <c r="K150">
        <v>1187514.63158431</v>
      </c>
      <c r="L150">
        <v>2340441.4630387998</v>
      </c>
      <c r="M150">
        <v>940548186.33593702</v>
      </c>
      <c r="N150">
        <v>887976765.700683</v>
      </c>
      <c r="O150">
        <v>1205839.79971246</v>
      </c>
      <c r="P150">
        <v>1242014.99665074</v>
      </c>
      <c r="Q150">
        <v>2447854.8073793598</v>
      </c>
    </row>
    <row r="151" spans="1:17">
      <c r="A151">
        <v>247</v>
      </c>
      <c r="B151" t="s">
        <v>128</v>
      </c>
      <c r="C151">
        <v>1919676711</v>
      </c>
      <c r="D151">
        <v>1779141275</v>
      </c>
      <c r="E151">
        <v>1677417.3451485301</v>
      </c>
      <c r="F151">
        <v>1861933.2580607501</v>
      </c>
      <c r="G151">
        <v>3539350.6100764102</v>
      </c>
      <c r="H151">
        <v>1973664031.54687</v>
      </c>
      <c r="I151">
        <v>1829035539.28234</v>
      </c>
      <c r="J151">
        <v>1750832.5932817799</v>
      </c>
      <c r="K151">
        <v>1943424.1829973101</v>
      </c>
      <c r="L151">
        <v>3694256.7876868201</v>
      </c>
      <c r="M151">
        <v>2041021040.6875</v>
      </c>
      <c r="N151">
        <v>1891273297.94116</v>
      </c>
      <c r="O151">
        <v>1844634.88038045</v>
      </c>
      <c r="P151">
        <v>2047544.7140816899</v>
      </c>
      <c r="Q151">
        <v>3892179.6043627299</v>
      </c>
    </row>
    <row r="152" spans="1:17">
      <c r="A152">
        <v>248</v>
      </c>
      <c r="B152" t="s">
        <v>129</v>
      </c>
      <c r="C152">
        <v>4575414040</v>
      </c>
      <c r="D152">
        <v>4285737718.3906202</v>
      </c>
      <c r="E152">
        <v>8574965.8058889303</v>
      </c>
      <c r="F152">
        <v>6859972.6352740396</v>
      </c>
      <c r="G152">
        <v>15434938.363539301</v>
      </c>
      <c r="H152">
        <v>4682662138.7578096</v>
      </c>
      <c r="I152">
        <v>4385852752.4260197</v>
      </c>
      <c r="J152">
        <v>8815363.0258756001</v>
      </c>
      <c r="K152">
        <v>7052290.3972948398</v>
      </c>
      <c r="L152">
        <v>15867653.3535474</v>
      </c>
      <c r="M152">
        <v>4814954413.0468702</v>
      </c>
      <c r="N152">
        <v>4509348756.5798302</v>
      </c>
      <c r="O152">
        <v>9113339.9368665703</v>
      </c>
      <c r="P152">
        <v>7290671.9334668797</v>
      </c>
      <c r="Q152">
        <v>16404011.901285701</v>
      </c>
    </row>
    <row r="153" spans="1:17">
      <c r="A153">
        <v>249</v>
      </c>
      <c r="B153" t="s">
        <v>130</v>
      </c>
      <c r="C153">
        <v>1405773518</v>
      </c>
      <c r="D153">
        <v>1292019566</v>
      </c>
      <c r="E153">
        <v>1901104.8078995701</v>
      </c>
      <c r="F153">
        <v>1901104.8078995701</v>
      </c>
      <c r="G153">
        <v>3802209.61579915</v>
      </c>
      <c r="H153">
        <v>1443071463.1015601</v>
      </c>
      <c r="I153">
        <v>1326322601.45068</v>
      </c>
      <c r="J153">
        <v>1969292.23764319</v>
      </c>
      <c r="K153">
        <v>1969292.23764319</v>
      </c>
      <c r="L153">
        <v>3938584.4752863902</v>
      </c>
      <c r="M153">
        <v>1489327180.46875</v>
      </c>
      <c r="N153">
        <v>1368867472.1240201</v>
      </c>
      <c r="O153">
        <v>2054606.8459165299</v>
      </c>
      <c r="P153">
        <v>2054606.8459165299</v>
      </c>
      <c r="Q153">
        <v>4109213.69183307</v>
      </c>
    </row>
    <row r="154" spans="1:17">
      <c r="A154">
        <v>250</v>
      </c>
      <c r="B154" t="s">
        <v>131</v>
      </c>
      <c r="C154">
        <v>1971645322</v>
      </c>
      <c r="D154">
        <v>1852782973</v>
      </c>
      <c r="E154">
        <v>2062176.6861517599</v>
      </c>
      <c r="F154">
        <v>2433368.4917293601</v>
      </c>
      <c r="G154">
        <v>4495545.1749718096</v>
      </c>
      <c r="H154">
        <v>2029932887.1796801</v>
      </c>
      <c r="I154">
        <v>1907449282.9870601</v>
      </c>
      <c r="J154">
        <v>2153206.6292664502</v>
      </c>
      <c r="K154">
        <v>2540783.83189855</v>
      </c>
      <c r="L154">
        <v>4693990.4761275304</v>
      </c>
      <c r="M154">
        <v>2102713664.4765601</v>
      </c>
      <c r="N154">
        <v>1975699223.3358099</v>
      </c>
      <c r="O154">
        <v>2268858.3225384001</v>
      </c>
      <c r="P154">
        <v>2677252.8250874402</v>
      </c>
      <c r="Q154">
        <v>4946111.17646199</v>
      </c>
    </row>
    <row r="155" spans="1:17">
      <c r="A155">
        <v>251</v>
      </c>
      <c r="B155" t="s">
        <v>132</v>
      </c>
      <c r="C155">
        <v>1081998794</v>
      </c>
      <c r="D155">
        <v>1047793788</v>
      </c>
      <c r="E155">
        <v>1296783.7965472599</v>
      </c>
      <c r="F155">
        <v>1335687.3237956101</v>
      </c>
      <c r="G155">
        <v>2632471.1263915901</v>
      </c>
      <c r="H155">
        <v>1110730113.3359301</v>
      </c>
      <c r="I155">
        <v>1075560127.5517499</v>
      </c>
      <c r="J155">
        <v>1346465.7743011101</v>
      </c>
      <c r="K155">
        <v>1386859.75072288</v>
      </c>
      <c r="L155">
        <v>2733325.5180874402</v>
      </c>
      <c r="M155">
        <v>1146388594.9765601</v>
      </c>
      <c r="N155">
        <v>1110013033.0654299</v>
      </c>
      <c r="O155">
        <v>1408700.6856706501</v>
      </c>
      <c r="P155">
        <v>1450961.70811298</v>
      </c>
      <c r="Q155">
        <v>2859662.3830083199</v>
      </c>
    </row>
    <row r="156" spans="1:17">
      <c r="A156">
        <v>261</v>
      </c>
      <c r="B156" t="s">
        <v>166</v>
      </c>
      <c r="C156">
        <v>105350954307</v>
      </c>
      <c r="D156">
        <v>93819660249.586395</v>
      </c>
      <c r="E156">
        <v>140072264.95835999</v>
      </c>
      <c r="F156">
        <v>166685995.30915701</v>
      </c>
      <c r="G156">
        <v>306758260.37577498</v>
      </c>
      <c r="H156">
        <v>108392227864.10201</v>
      </c>
      <c r="I156">
        <v>96524586659.856003</v>
      </c>
      <c r="J156">
        <v>145319508.89779499</v>
      </c>
      <c r="K156">
        <v>172930215.59295899</v>
      </c>
      <c r="L156">
        <v>318249724.55538201</v>
      </c>
      <c r="M156">
        <v>112175854312.44501</v>
      </c>
      <c r="N156">
        <v>99890409618.103806</v>
      </c>
      <c r="O156">
        <v>151904575.62451801</v>
      </c>
      <c r="P156">
        <v>180766445.03637001</v>
      </c>
      <c r="Q156">
        <v>332671020.904688</v>
      </c>
    </row>
    <row r="157" spans="1:17">
      <c r="A157">
        <v>292</v>
      </c>
      <c r="B157" t="s">
        <v>171</v>
      </c>
      <c r="C157">
        <v>707085265</v>
      </c>
      <c r="D157">
        <v>680491065.25</v>
      </c>
      <c r="E157">
        <v>656891.91143369605</v>
      </c>
      <c r="F157">
        <v>814545.97322219599</v>
      </c>
      <c r="G157">
        <v>1471437.8717575599</v>
      </c>
      <c r="H157">
        <v>728744597.515625</v>
      </c>
      <c r="I157">
        <v>701338809.62695301</v>
      </c>
      <c r="J157">
        <v>688581.49144861102</v>
      </c>
      <c r="K157">
        <v>853841.05145287502</v>
      </c>
      <c r="L157">
        <v>1542422.54259619</v>
      </c>
      <c r="M157">
        <v>755826729.14843702</v>
      </c>
      <c r="N157">
        <v>727408457.57226503</v>
      </c>
      <c r="O157">
        <v>728898.74778690503</v>
      </c>
      <c r="P157">
        <v>903834.44917732396</v>
      </c>
      <c r="Q157">
        <v>1632733.2019897201</v>
      </c>
    </row>
    <row r="158" spans="1:17">
      <c r="A158">
        <v>293</v>
      </c>
      <c r="B158" t="s">
        <v>154</v>
      </c>
      <c r="C158">
        <v>6350941532</v>
      </c>
      <c r="D158">
        <v>5956188692.1093702</v>
      </c>
      <c r="E158">
        <v>6931723.2975019198</v>
      </c>
      <c r="F158">
        <v>7208992.2349462397</v>
      </c>
      <c r="G158">
        <v>14140715.4713721</v>
      </c>
      <c r="H158">
        <v>6527396009.2265596</v>
      </c>
      <c r="I158">
        <v>6121444160.6462402</v>
      </c>
      <c r="J158">
        <v>7216566.56702998</v>
      </c>
      <c r="K158">
        <v>7505229.2226372603</v>
      </c>
      <c r="L158">
        <v>14721795.7787263</v>
      </c>
      <c r="M158">
        <v>6746972418.7109299</v>
      </c>
      <c r="N158">
        <v>6327086346.8247004</v>
      </c>
      <c r="O158">
        <v>7577134.5444974797</v>
      </c>
      <c r="P158">
        <v>7880219.92284986</v>
      </c>
      <c r="Q158">
        <v>15457354.484830501</v>
      </c>
    </row>
    <row r="159" spans="1:17">
      <c r="A159">
        <v>294</v>
      </c>
      <c r="B159" t="s">
        <v>109</v>
      </c>
      <c r="C159">
        <v>1054751487</v>
      </c>
      <c r="D159">
        <v>1003580342</v>
      </c>
      <c r="E159">
        <v>1014203.29966019</v>
      </c>
      <c r="F159">
        <v>1186617.8581036699</v>
      </c>
      <c r="G159">
        <v>2200821.1645605201</v>
      </c>
      <c r="H159">
        <v>1086598148.5</v>
      </c>
      <c r="I159">
        <v>1033973104.61132</v>
      </c>
      <c r="J159">
        <v>1061719.4421197099</v>
      </c>
      <c r="K159">
        <v>1242211.7480913999</v>
      </c>
      <c r="L159">
        <v>2303931.2058213898</v>
      </c>
      <c r="M159">
        <v>1126397032.7421801</v>
      </c>
      <c r="N159">
        <v>1071953513.21728</v>
      </c>
      <c r="O159">
        <v>1122407.9149102799</v>
      </c>
      <c r="P159">
        <v>1313217.26659807</v>
      </c>
      <c r="Q159">
        <v>2435625.18449522</v>
      </c>
    </row>
    <row r="160" spans="1:17">
      <c r="A160">
        <v>295</v>
      </c>
      <c r="B160" t="s">
        <v>80</v>
      </c>
      <c r="C160">
        <v>6456415661</v>
      </c>
      <c r="D160">
        <v>5992598991.8125</v>
      </c>
      <c r="E160">
        <v>7997296.6886575399</v>
      </c>
      <c r="F160">
        <v>6957648.1322680302</v>
      </c>
      <c r="G160">
        <v>14954944.7500092</v>
      </c>
      <c r="H160">
        <v>6618304225.8906202</v>
      </c>
      <c r="I160">
        <v>6142780921.2498703</v>
      </c>
      <c r="J160">
        <v>8275997.0921766199</v>
      </c>
      <c r="K160">
        <v>7200117.4511834001</v>
      </c>
      <c r="L160">
        <v>15476114.582518101</v>
      </c>
      <c r="M160">
        <v>6818865699.8281202</v>
      </c>
      <c r="N160">
        <v>6328840672.6237698</v>
      </c>
      <c r="O160">
        <v>8625199.1498426292</v>
      </c>
      <c r="P160">
        <v>7503923.2517940402</v>
      </c>
      <c r="Q160">
        <v>16129122.368680101</v>
      </c>
    </row>
    <row r="161" spans="1:17">
      <c r="A161">
        <v>296</v>
      </c>
      <c r="B161" t="s">
        <v>133</v>
      </c>
      <c r="C161">
        <v>3321043615.0002499</v>
      </c>
      <c r="D161">
        <v>3153652870.84375</v>
      </c>
      <c r="E161">
        <v>3372399.1772046299</v>
      </c>
      <c r="F161">
        <v>3709639.0929709999</v>
      </c>
      <c r="G161">
        <v>7082038.2720555495</v>
      </c>
      <c r="H161">
        <v>3416474069.7189999</v>
      </c>
      <c r="I161">
        <v>3244400899.5429602</v>
      </c>
      <c r="J161">
        <v>3518324.9337414401</v>
      </c>
      <c r="K161">
        <v>3870157.4385089502</v>
      </c>
      <c r="L161">
        <v>7388482.3830683902</v>
      </c>
      <c r="M161">
        <v>3535505110.0236802</v>
      </c>
      <c r="N161">
        <v>3357598937.4728999</v>
      </c>
      <c r="O161">
        <v>3704121.1177817201</v>
      </c>
      <c r="P161">
        <v>4074533.2382757301</v>
      </c>
      <c r="Q161">
        <v>7778654.3562843604</v>
      </c>
    </row>
    <row r="162" spans="1:17">
      <c r="A162">
        <v>297</v>
      </c>
      <c r="B162" t="s">
        <v>134</v>
      </c>
      <c r="C162">
        <v>886320642</v>
      </c>
      <c r="D162">
        <v>856009342.9375</v>
      </c>
      <c r="E162">
        <v>753268.93700542999</v>
      </c>
      <c r="F162">
        <v>903922.72610861005</v>
      </c>
      <c r="G162">
        <v>1657191.65284746</v>
      </c>
      <c r="H162">
        <v>913430221.11718702</v>
      </c>
      <c r="I162">
        <v>882208015.10864198</v>
      </c>
      <c r="J162">
        <v>789574.48240010405</v>
      </c>
      <c r="K162">
        <v>947489.37723532296</v>
      </c>
      <c r="L162">
        <v>1737063.85324251</v>
      </c>
      <c r="M162">
        <v>947351554.078125</v>
      </c>
      <c r="N162">
        <v>914992160.99536097</v>
      </c>
      <c r="O162">
        <v>836317.83821222105</v>
      </c>
      <c r="P162">
        <v>1003581.4015663801</v>
      </c>
      <c r="Q162">
        <v>1839899.2531995999</v>
      </c>
    </row>
    <row r="163" spans="1:17">
      <c r="A163">
        <v>298</v>
      </c>
      <c r="B163" t="s">
        <v>135</v>
      </c>
      <c r="C163">
        <v>1675841000</v>
      </c>
      <c r="D163">
        <v>1589273671.85937</v>
      </c>
      <c r="E163">
        <v>1500386.1328845001</v>
      </c>
      <c r="F163">
        <v>1350347.51479899</v>
      </c>
      <c r="G163">
        <v>2850733.64537811</v>
      </c>
      <c r="H163">
        <v>1719706354.10937</v>
      </c>
      <c r="I163">
        <v>1630863441.07934</v>
      </c>
      <c r="J163">
        <v>1565037.76037474</v>
      </c>
      <c r="K163">
        <v>1408533.9840025001</v>
      </c>
      <c r="L163">
        <v>2973571.7426237101</v>
      </c>
      <c r="M163">
        <v>1774193600.8828101</v>
      </c>
      <c r="N163">
        <v>1682531956.87939</v>
      </c>
      <c r="O163">
        <v>1646929.64220587</v>
      </c>
      <c r="P163">
        <v>1482236.6795489499</v>
      </c>
      <c r="Q163">
        <v>3129166.3220012099</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3BC0-F1E8-D249-8570-9CC86D9F0EE2}">
  <sheetPr>
    <pageSetUpPr fitToPage="1"/>
  </sheetPr>
  <dimension ref="A1:H23"/>
  <sheetViews>
    <sheetView workbookViewId="0">
      <selection activeCell="A23" sqref="A23:H23"/>
    </sheetView>
  </sheetViews>
  <sheetFormatPr baseColWidth="10" defaultRowHeight="20" customHeight="1"/>
  <cols>
    <col min="1" max="1" width="3.5" style="1" customWidth="1"/>
    <col min="2" max="2" width="33.6640625" style="1" customWidth="1"/>
    <col min="3" max="3" width="12.83203125" style="2" customWidth="1"/>
    <col min="4" max="8" width="13.1640625" style="1" customWidth="1"/>
    <col min="9" max="16384" width="10.83203125" style="1"/>
  </cols>
  <sheetData>
    <row r="1" spans="1:8" s="28" customFormat="1" ht="20" customHeight="1">
      <c r="A1" s="25" t="s">
        <v>289</v>
      </c>
      <c r="B1" s="26"/>
      <c r="C1" s="27"/>
      <c r="D1" s="26"/>
      <c r="E1" s="26"/>
      <c r="F1" s="26"/>
      <c r="G1" s="26"/>
      <c r="H1" s="26"/>
    </row>
    <row r="2" spans="1:8" s="28" customFormat="1" ht="20" customHeight="1">
      <c r="A2" s="32"/>
      <c r="B2" s="32"/>
      <c r="C2" s="33"/>
      <c r="D2" s="33" t="s">
        <v>190</v>
      </c>
      <c r="E2" s="33" t="s">
        <v>269</v>
      </c>
      <c r="F2" s="33" t="s">
        <v>270</v>
      </c>
      <c r="G2" s="33" t="s">
        <v>271</v>
      </c>
      <c r="H2" s="33" t="s">
        <v>273</v>
      </c>
    </row>
    <row r="3" spans="1:8" s="37" customFormat="1" ht="51">
      <c r="A3" s="34"/>
      <c r="B3" s="34"/>
      <c r="C3" s="35"/>
      <c r="D3" s="35"/>
      <c r="E3" s="36" t="s">
        <v>279</v>
      </c>
      <c r="F3" s="36" t="s">
        <v>281</v>
      </c>
      <c r="G3" s="36" t="s">
        <v>280</v>
      </c>
      <c r="H3" s="36" t="s">
        <v>282</v>
      </c>
    </row>
    <row r="4" spans="1:8" s="28" customFormat="1" ht="20" customHeight="1">
      <c r="A4" s="29" t="s">
        <v>272</v>
      </c>
      <c r="C4" s="30"/>
    </row>
    <row r="5" spans="1:8" s="28" customFormat="1" ht="20" customHeight="1">
      <c r="A5" s="29"/>
      <c r="B5" s="28" t="s">
        <v>192</v>
      </c>
      <c r="C5" s="30" t="s">
        <v>195</v>
      </c>
      <c r="D5" s="31">
        <f>'Reform 1, statisch'!C169/1000</f>
        <v>417083.31240640878</v>
      </c>
      <c r="E5" s="31">
        <f>D5</f>
        <v>417083.31240640878</v>
      </c>
      <c r="F5" s="31">
        <f t="shared" ref="F5" si="0">E5</f>
        <v>417083.31240640878</v>
      </c>
      <c r="G5" s="31">
        <f>F5</f>
        <v>417083.31240640878</v>
      </c>
      <c r="H5" s="31">
        <f>G5</f>
        <v>417083.31240640878</v>
      </c>
    </row>
    <row r="6" spans="1:8" s="28" customFormat="1" ht="20" customHeight="1">
      <c r="B6" s="28" t="s">
        <v>191</v>
      </c>
      <c r="C6" s="30" t="s">
        <v>195</v>
      </c>
      <c r="D6" s="31">
        <f>'Reform 1, statisch'!I169/1000</f>
        <v>1464.4176953486767</v>
      </c>
      <c r="E6" s="31">
        <f>'Reform 1, statisch'!M169/1000</f>
        <v>1220.3480616815509</v>
      </c>
      <c r="F6" s="31">
        <f>'Reform 2, statisch'!M169/1000</f>
        <v>1315.5912137942641</v>
      </c>
      <c r="G6" s="31">
        <f>'Reform 3, statisch'!$M169/1000</f>
        <v>1121.7905818582581</v>
      </c>
      <c r="H6" s="31">
        <f>'Reform 4, statisch'!$M169/1000</f>
        <v>1259.3929507571706</v>
      </c>
    </row>
    <row r="7" spans="1:8" s="28" customFormat="1" ht="20" customHeight="1">
      <c r="B7" s="28" t="s">
        <v>181</v>
      </c>
      <c r="C7" s="30" t="s">
        <v>195</v>
      </c>
      <c r="D7" s="31"/>
      <c r="E7" s="31">
        <f>$D6-E6</f>
        <v>244.0696336671258</v>
      </c>
      <c r="F7" s="31">
        <f>$D6-F6</f>
        <v>148.82648155441257</v>
      </c>
      <c r="G7" s="31">
        <f>$D6-G6</f>
        <v>342.62711349041865</v>
      </c>
      <c r="H7" s="31">
        <f>$D6-H6</f>
        <v>205.02474459150608</v>
      </c>
    </row>
    <row r="8" spans="1:8" s="28" customFormat="1" ht="12" customHeight="1">
      <c r="C8" s="30"/>
      <c r="D8" s="31"/>
      <c r="E8" s="31"/>
      <c r="F8" s="31"/>
      <c r="G8" s="31"/>
      <c r="H8" s="31"/>
    </row>
    <row r="9" spans="1:8" s="28" customFormat="1" ht="20" customHeight="1">
      <c r="A9" s="29" t="s">
        <v>274</v>
      </c>
      <c r="C9" s="30"/>
    </row>
    <row r="10" spans="1:8" s="28" customFormat="1" ht="20" customHeight="1">
      <c r="A10" s="29"/>
      <c r="B10" s="28" t="s">
        <v>192</v>
      </c>
      <c r="C10" s="30" t="s">
        <v>195</v>
      </c>
      <c r="D10" s="31">
        <f>'Reform 1, dyn 0.5'!C169/1000</f>
        <v>417083.31240640878</v>
      </c>
      <c r="E10" s="31">
        <f>'Reform 1, dyn 0.5'!D169/1000</f>
        <v>432870.88534752571</v>
      </c>
      <c r="F10" s="31">
        <f>'Reform 2, dyn 0.5'!D169/1000</f>
        <v>427763.54714529042</v>
      </c>
      <c r="G10" s="31">
        <f>'Reform 3, dyn 0.5'!$D169/1000</f>
        <v>441192.49912661104</v>
      </c>
      <c r="H10" s="31">
        <f>'Reform 4, dyn 0.5'!$D169/1000</f>
        <v>428233.01743727986</v>
      </c>
    </row>
    <row r="11" spans="1:8" s="28" customFormat="1" ht="20" customHeight="1">
      <c r="A11" s="29"/>
      <c r="B11" s="28" t="s">
        <v>306</v>
      </c>
      <c r="C11" s="30" t="s">
        <v>195</v>
      </c>
      <c r="D11" s="31">
        <f>D10-D5</f>
        <v>0</v>
      </c>
      <c r="E11" s="31">
        <f>E10-E5</f>
        <v>15787.57294111693</v>
      </c>
      <c r="F11" s="31">
        <f t="shared" ref="F11:H11" si="1">F10-F5</f>
        <v>10680.234738881642</v>
      </c>
      <c r="G11" s="31">
        <f t="shared" si="1"/>
        <v>24109.186720202269</v>
      </c>
      <c r="H11" s="31">
        <f t="shared" si="1"/>
        <v>11149.70503087109</v>
      </c>
    </row>
    <row r="12" spans="1:8" s="28" customFormat="1" ht="20" customHeight="1">
      <c r="B12" s="28" t="s">
        <v>191</v>
      </c>
      <c r="C12" s="30" t="s">
        <v>195</v>
      </c>
      <c r="D12" s="31">
        <f>'Reform 1, dyn 0.5'!I169/1000</f>
        <v>1464.4176953486767</v>
      </c>
      <c r="E12" s="31">
        <f>'Reform 1, dyn 0.5'!M169/1000</f>
        <v>1288.9299973332591</v>
      </c>
      <c r="F12" s="31">
        <f>'Reform 2, dyn 0.5'!M169/1000</f>
        <v>1368.4549533129159</v>
      </c>
      <c r="G12" s="31">
        <f>'Reform 3, dyn 0.5'!$M169/1000</f>
        <v>1215.8324496629857</v>
      </c>
      <c r="H12" s="31">
        <f>'Reform 4, dyn 0.5'!$M169/1000</f>
        <v>1302.8797461794413</v>
      </c>
    </row>
    <row r="13" spans="1:8" s="28" customFormat="1" ht="20" customHeight="1">
      <c r="B13" s="28" t="s">
        <v>181</v>
      </c>
      <c r="C13" s="30" t="s">
        <v>195</v>
      </c>
      <c r="D13" s="31"/>
      <c r="E13" s="31">
        <f>$D12-E12</f>
        <v>175.48769801541766</v>
      </c>
      <c r="F13" s="31">
        <f>$D12-F12</f>
        <v>95.962742035760812</v>
      </c>
      <c r="G13" s="31">
        <f>$D12-G12</f>
        <v>248.58524568569101</v>
      </c>
      <c r="H13" s="31">
        <f>$D12-H12</f>
        <v>161.53794916923539</v>
      </c>
    </row>
    <row r="14" spans="1:8" s="28" customFormat="1" ht="20" customHeight="1">
      <c r="B14" s="28" t="s">
        <v>307</v>
      </c>
      <c r="C14" s="30" t="s">
        <v>195</v>
      </c>
      <c r="D14" s="31"/>
      <c r="E14" s="31">
        <v>10.526999999999999</v>
      </c>
      <c r="F14" s="31">
        <v>7.12</v>
      </c>
      <c r="G14" s="31">
        <v>16.079999999999998</v>
      </c>
      <c r="H14" s="31">
        <v>7.4340000000000002</v>
      </c>
    </row>
    <row r="15" spans="1:8" s="28" customFormat="1" ht="12" customHeight="1">
      <c r="C15" s="30"/>
      <c r="D15" s="31"/>
      <c r="E15" s="31"/>
      <c r="F15" s="31"/>
      <c r="G15" s="31"/>
      <c r="H15" s="31"/>
    </row>
    <row r="16" spans="1:8" s="28" customFormat="1" ht="20" customHeight="1">
      <c r="A16" s="29" t="s">
        <v>275</v>
      </c>
      <c r="C16" s="30"/>
    </row>
    <row r="17" spans="1:8" s="28" customFormat="1" ht="20" customHeight="1">
      <c r="A17" s="29"/>
      <c r="B17" s="28" t="s">
        <v>192</v>
      </c>
      <c r="C17" s="30" t="s">
        <v>195</v>
      </c>
      <c r="D17" s="31">
        <f>'Reform 1, dyn 1.1'!C169/1000</f>
        <v>417083.31240640878</v>
      </c>
      <c r="E17" s="31">
        <f>'Reform 1, dyn 1.1'!D169/1000</f>
        <v>452743.37243298313</v>
      </c>
      <c r="F17" s="31">
        <f>'Reform 2, dyn 1.1'!D169/1000</f>
        <v>441297.75419900013</v>
      </c>
      <c r="G17" s="31">
        <f>'Reform 3, dyn 1.1'!$D169/1000</f>
        <v>473309.61030448921</v>
      </c>
      <c r="H17" s="31">
        <f>'Reform 4, dyn 1.1'!$D169/1000</f>
        <v>442078.30171850143</v>
      </c>
    </row>
    <row r="18" spans="1:8" s="28" customFormat="1" ht="20" customHeight="1">
      <c r="A18" s="29"/>
      <c r="B18" s="28" t="s">
        <v>306</v>
      </c>
      <c r="C18" s="30" t="s">
        <v>195</v>
      </c>
      <c r="D18" s="31">
        <f>D17-D5</f>
        <v>0</v>
      </c>
      <c r="E18" s="31">
        <f t="shared" ref="E18:H18" si="2">E17-E5</f>
        <v>35660.060026574356</v>
      </c>
      <c r="F18" s="31">
        <f t="shared" si="2"/>
        <v>24214.441792591359</v>
      </c>
      <c r="G18" s="31">
        <f t="shared" si="2"/>
        <v>56226.297898080433</v>
      </c>
      <c r="H18" s="31">
        <f t="shared" si="2"/>
        <v>24994.989312092657</v>
      </c>
    </row>
    <row r="19" spans="1:8" s="28" customFormat="1" ht="20" customHeight="1">
      <c r="B19" s="28" t="s">
        <v>191</v>
      </c>
      <c r="C19" s="30" t="s">
        <v>195</v>
      </c>
      <c r="D19" s="31">
        <f>'Reform 1, dyn 1.1'!I169/1000</f>
        <v>1464.4176953486767</v>
      </c>
      <c r="E19" s="31">
        <f>'Reform 1, dyn 1.1'!M169/1000</f>
        <v>1375.9138769152951</v>
      </c>
      <c r="F19" s="31">
        <f>'Reform 2, dyn 1.1'!M169/1000</f>
        <v>1435.4750084603274</v>
      </c>
      <c r="G19" s="31">
        <f>'Reform 3, dyn 1.1'!$M169/1000</f>
        <v>1341.6911925411548</v>
      </c>
      <c r="H19" s="31">
        <f>'Reform 4, dyn 1.1'!$M169/1000</f>
        <v>1357.4239727178156</v>
      </c>
    </row>
    <row r="20" spans="1:8" s="28" customFormat="1" ht="20" customHeight="1">
      <c r="B20" s="28" t="s">
        <v>181</v>
      </c>
      <c r="C20" s="30" t="s">
        <v>195</v>
      </c>
      <c r="D20" s="31"/>
      <c r="E20" s="31">
        <f>$D19-E19</f>
        <v>88.503818433381639</v>
      </c>
      <c r="F20" s="31">
        <f>$D19-F19</f>
        <v>28.942686888349272</v>
      </c>
      <c r="G20" s="31">
        <f>$D19-G19</f>
        <v>122.72650280752191</v>
      </c>
      <c r="H20" s="31">
        <f>$D19-H19</f>
        <v>106.99372263086116</v>
      </c>
    </row>
    <row r="21" spans="1:8" s="28" customFormat="1" ht="20" customHeight="1">
      <c r="B21" s="28" t="s">
        <v>307</v>
      </c>
      <c r="C21" s="30" t="s">
        <v>195</v>
      </c>
      <c r="D21" s="31"/>
      <c r="E21" s="31">
        <v>23.792000000000002</v>
      </c>
      <c r="F21" s="31">
        <v>16.149999999999999</v>
      </c>
      <c r="G21" s="31">
        <v>37.536999999999999</v>
      </c>
      <c r="H21" s="31">
        <v>16.670999999999999</v>
      </c>
    </row>
    <row r="22" spans="1:8" s="28" customFormat="1" ht="4" customHeight="1">
      <c r="C22" s="30"/>
      <c r="D22" s="31"/>
      <c r="E22" s="31"/>
      <c r="F22" s="31"/>
      <c r="G22" s="31"/>
      <c r="H22" s="31"/>
    </row>
    <row r="23" spans="1:8" ht="115" customHeight="1">
      <c r="A23" s="44" t="s">
        <v>308</v>
      </c>
      <c r="B23" s="44"/>
      <c r="C23" s="44"/>
      <c r="D23" s="44"/>
      <c r="E23" s="44"/>
      <c r="F23" s="44"/>
      <c r="G23" s="44"/>
      <c r="H23" s="44"/>
    </row>
  </sheetData>
  <mergeCells count="1">
    <mergeCell ref="A23:H23"/>
  </mergeCells>
  <pageMargins left="0.70866141732283472" right="0.70866141732283472" top="0.74803149606299213" bottom="0.74803149606299213" header="0.31496062992125984" footer="0.31496062992125984"/>
  <pageSetup paperSize="9" scale="7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E11E-3751-734D-A41E-7C6A97694082}">
  <dimension ref="A1:W170"/>
  <sheetViews>
    <sheetView zoomScale="110" zoomScaleNormal="110" workbookViewId="0">
      <pane ySplit="4" topLeftCell="A5" activePane="bottomLeft" state="frozenSplit"/>
      <selection activeCell="C5" sqref="C5:Q166"/>
      <selection pane="bottomLeft" sqref="A1:Q1"/>
    </sheetView>
  </sheetViews>
  <sheetFormatPr baseColWidth="10" defaultColWidth="10.83203125" defaultRowHeight="18" customHeight="1"/>
  <cols>
    <col min="1" max="1" width="4.1640625" style="5" customWidth="1"/>
    <col min="2" max="2" width="20.1640625" style="5" customWidth="1"/>
    <col min="3" max="3" width="11.5" style="5" bestFit="1" customWidth="1"/>
    <col min="4" max="5" width="9.6640625" style="5" customWidth="1"/>
    <col min="6" max="6" width="1.6640625" style="5" customWidth="1"/>
    <col min="7" max="9" width="9.5" style="5" customWidth="1"/>
    <col min="10" max="10" width="1.6640625" style="5" customWidth="1"/>
    <col min="11" max="13" width="9.5" style="5" customWidth="1"/>
    <col min="14" max="14" width="1.6640625" style="5" customWidth="1"/>
    <col min="15" max="17" width="9.5" style="5" customWidth="1"/>
    <col min="18" max="16384" width="10.83203125" style="5"/>
  </cols>
  <sheetData>
    <row r="1" spans="1:17" ht="18" customHeight="1">
      <c r="A1" s="46" t="s">
        <v>276</v>
      </c>
      <c r="B1" s="46"/>
      <c r="C1" s="46"/>
      <c r="D1" s="46"/>
      <c r="E1" s="46"/>
      <c r="F1" s="46"/>
      <c r="G1" s="46"/>
      <c r="H1" s="46"/>
      <c r="I1" s="46"/>
      <c r="J1" s="46"/>
      <c r="K1" s="46"/>
      <c r="L1" s="46"/>
      <c r="M1" s="46"/>
      <c r="N1" s="46"/>
      <c r="O1" s="46"/>
      <c r="P1" s="46"/>
      <c r="Q1" s="46"/>
    </row>
    <row r="2" spans="1:17" ht="20" customHeight="1">
      <c r="B2" s="7"/>
      <c r="C2" s="47" t="s">
        <v>187</v>
      </c>
      <c r="D2" s="47"/>
      <c r="E2" s="47"/>
      <c r="F2" s="7"/>
      <c r="G2" s="47" t="s">
        <v>174</v>
      </c>
      <c r="H2" s="47"/>
      <c r="I2" s="47"/>
      <c r="J2" s="7"/>
      <c r="K2" s="47" t="s">
        <v>175</v>
      </c>
      <c r="L2" s="47"/>
      <c r="M2" s="47"/>
      <c r="N2" s="7"/>
      <c r="O2" s="47" t="s">
        <v>181</v>
      </c>
      <c r="P2" s="47"/>
      <c r="Q2" s="47"/>
    </row>
    <row r="3" spans="1:17" s="17" customFormat="1" ht="20" customHeight="1">
      <c r="B3" s="18"/>
      <c r="C3" s="19" t="s">
        <v>173</v>
      </c>
      <c r="D3" s="19" t="s">
        <v>196</v>
      </c>
      <c r="E3" s="19" t="s">
        <v>172</v>
      </c>
      <c r="F3" s="18"/>
      <c r="G3" s="19" t="s">
        <v>168</v>
      </c>
      <c r="H3" s="19" t="s">
        <v>136</v>
      </c>
      <c r="I3" s="19" t="s">
        <v>167</v>
      </c>
      <c r="J3" s="18"/>
      <c r="K3" s="19" t="s">
        <v>168</v>
      </c>
      <c r="L3" s="19" t="s">
        <v>136</v>
      </c>
      <c r="M3" s="19" t="s">
        <v>167</v>
      </c>
      <c r="N3" s="18"/>
      <c r="O3" s="19" t="s">
        <v>167</v>
      </c>
      <c r="P3" s="19" t="s">
        <v>196</v>
      </c>
      <c r="Q3" s="19" t="s">
        <v>172</v>
      </c>
    </row>
    <row r="4" spans="1:17" ht="20" customHeight="1">
      <c r="A4" s="6"/>
      <c r="B4" s="6"/>
      <c r="C4" s="9" t="s">
        <v>188</v>
      </c>
      <c r="D4" s="9" t="s">
        <v>180</v>
      </c>
      <c r="E4" s="9" t="s">
        <v>180</v>
      </c>
      <c r="F4" s="6"/>
      <c r="G4" s="9" t="s">
        <v>188</v>
      </c>
      <c r="H4" s="9" t="s">
        <v>188</v>
      </c>
      <c r="I4" s="9" t="s">
        <v>188</v>
      </c>
      <c r="J4" s="6"/>
      <c r="K4" s="9" t="s">
        <v>188</v>
      </c>
      <c r="L4" s="9" t="s">
        <v>188</v>
      </c>
      <c r="M4" s="9" t="s">
        <v>188</v>
      </c>
      <c r="N4" s="6"/>
      <c r="O4" s="9" t="s">
        <v>188</v>
      </c>
      <c r="P4" s="9" t="s">
        <v>180</v>
      </c>
      <c r="Q4" s="9" t="s">
        <v>180</v>
      </c>
    </row>
    <row r="5" spans="1:17" ht="20" customHeight="1">
      <c r="A5" s="5">
        <f>reform_curr!A2</f>
        <v>1</v>
      </c>
      <c r="B5" s="5" t="str">
        <f>reform_curr!B2</f>
        <v>Aeugst am Albis</v>
      </c>
      <c r="C5" s="10">
        <f>reform_curr!G2/1000</f>
        <v>945852.13930729311</v>
      </c>
      <c r="D5" s="10">
        <f>C5/(reform_curr!$C2+reform_curr!$D2)*1000</f>
        <v>863791.90804319002</v>
      </c>
      <c r="E5" s="10">
        <f>C5/reform_curr!$E2*1000</f>
        <v>611806.04094908992</v>
      </c>
      <c r="G5" s="10">
        <f>reform_curr!H2/1000</f>
        <v>1727.09316224348</v>
      </c>
      <c r="H5" s="10">
        <f>reform_curr!I2/1000</f>
        <v>1640.7385050550399</v>
      </c>
      <c r="I5" s="10">
        <f>reform_curr!J2/1000</f>
        <v>3367.8316627818299</v>
      </c>
      <c r="K5" s="10">
        <f>reform_new1!E2/1000</f>
        <v>1439.2442500367399</v>
      </c>
      <c r="L5" s="10">
        <f>reform_new1!F2/1000</f>
        <v>1367.28204999536</v>
      </c>
      <c r="M5" s="10">
        <f>reform_new1!G2/1000</f>
        <v>2806.5263427524501</v>
      </c>
      <c r="O5" s="10">
        <f t="shared" ref="O5" si="0">I5-M5</f>
        <v>561.3053200293798</v>
      </c>
      <c r="P5" s="10">
        <f>O5/(reform_curr!$C2+reform_curr!$D2)*1000</f>
        <v>512.60759820034684</v>
      </c>
      <c r="Q5" s="10">
        <f>O5/reform_curr!$E2*1000</f>
        <v>363.06941787152641</v>
      </c>
    </row>
    <row r="6" spans="1:17" ht="20" customHeight="1">
      <c r="A6" s="5">
        <f>reform_curr!A3</f>
        <v>2</v>
      </c>
      <c r="B6" s="5" t="str">
        <f>reform_curr!B3</f>
        <v>Affoltern am Albis</v>
      </c>
      <c r="C6" s="10">
        <f>reform_curr!G3/1000</f>
        <v>1984044.34466122</v>
      </c>
      <c r="D6" s="10">
        <f>C6/(reform_curr!$C3+reform_curr!$D3)*1000</f>
        <v>293064.15726162778</v>
      </c>
      <c r="E6" s="10">
        <f>C6/reform_curr!$E3*1000</f>
        <v>211631.39676386348</v>
      </c>
      <c r="G6" s="10">
        <f>reform_curr!H3/1000</f>
        <v>2280.94461506161</v>
      </c>
      <c r="H6" s="10">
        <f>reform_curr!I3/1000</f>
        <v>2828.3713286546904</v>
      </c>
      <c r="I6" s="10">
        <f>reform_curr!J3/1000</f>
        <v>5109.3159389430793</v>
      </c>
      <c r="K6" s="10">
        <f>reform_new1!E3/1000</f>
        <v>1900.7871355576201</v>
      </c>
      <c r="L6" s="10">
        <f>reform_new1!F3/1000</f>
        <v>2356.9760521365401</v>
      </c>
      <c r="M6" s="10">
        <f>reform_new1!G3/1000</f>
        <v>4257.7631938673503</v>
      </c>
      <c r="O6" s="10">
        <f t="shared" ref="O6:O69" si="1">I6-M6</f>
        <v>851.55274507572904</v>
      </c>
      <c r="P6" s="10">
        <f>O6/(reform_curr!$C3+reform_curr!$D3)*1000</f>
        <v>125.78327105993043</v>
      </c>
      <c r="Q6" s="10">
        <f>O6/reform_curr!$E3*1000</f>
        <v>90.832292808077767</v>
      </c>
    </row>
    <row r="7" spans="1:17" ht="20" customHeight="1">
      <c r="A7" s="5">
        <f>reform_curr!A4</f>
        <v>3</v>
      </c>
      <c r="B7" s="5" t="str">
        <f>reform_curr!B4</f>
        <v>Bonstetten</v>
      </c>
      <c r="C7" s="10">
        <f>reform_curr!G4/1000</f>
        <v>1115871.91697149</v>
      </c>
      <c r="D7" s="10">
        <f>C7/(reform_curr!$C4+reform_curr!$D4)*1000</f>
        <v>382278.83418002399</v>
      </c>
      <c r="E7" s="10">
        <f>C7/reform_curr!$E4*1000</f>
        <v>263674.83860384923</v>
      </c>
      <c r="G7" s="10">
        <f>reform_curr!H4/1000</f>
        <v>1230.5401991485298</v>
      </c>
      <c r="H7" s="10">
        <f>reform_curr!I4/1000</f>
        <v>1341.2888139594199</v>
      </c>
      <c r="I7" s="10">
        <f>reform_curr!J4/1000</f>
        <v>2571.82901388645</v>
      </c>
      <c r="K7" s="10">
        <f>reform_new1!E4/1000</f>
        <v>1025.4501289055599</v>
      </c>
      <c r="L7" s="10">
        <f>reform_new1!F4/1000</f>
        <v>1117.74064215159</v>
      </c>
      <c r="M7" s="10">
        <f>reform_new1!G4/1000</f>
        <v>2143.19076198732</v>
      </c>
      <c r="O7" s="10">
        <f t="shared" si="1"/>
        <v>428.63825189912995</v>
      </c>
      <c r="P7" s="10">
        <f>O7/(reform_curr!$C4+reform_curr!$D4)*1000</f>
        <v>146.84421099661867</v>
      </c>
      <c r="Q7" s="10">
        <f>O7/reform_curr!$E4*1000</f>
        <v>101.2850311670912</v>
      </c>
    </row>
    <row r="8" spans="1:17" ht="20" customHeight="1">
      <c r="A8" s="5">
        <f>reform_curr!A5</f>
        <v>4</v>
      </c>
      <c r="B8" s="5" t="str">
        <f>reform_curr!B5</f>
        <v>Hausen am Albis</v>
      </c>
      <c r="C8" s="10">
        <f>reform_curr!G5/1000</f>
        <v>940815.42176605703</v>
      </c>
      <c r="D8" s="10">
        <f>C8/(reform_curr!$C5+reform_curr!$D5)*1000</f>
        <v>473723.77732429863</v>
      </c>
      <c r="E8" s="10">
        <f>C8/reform_curr!$E5*1000</f>
        <v>330342.49359763239</v>
      </c>
      <c r="G8" s="10">
        <f>reform_curr!H5/1000</f>
        <v>1237.31857046083</v>
      </c>
      <c r="H8" s="10">
        <f>reform_curr!I5/1000</f>
        <v>1385.79679961431</v>
      </c>
      <c r="I8" s="10">
        <f>reform_curr!J5/1000</f>
        <v>2623.1153547486501</v>
      </c>
      <c r="K8" s="10">
        <f>reform_new1!E5/1000</f>
        <v>1031.0987833209902</v>
      </c>
      <c r="L8" s="10">
        <f>reform_new1!F5/1000</f>
        <v>1154.8306384295499</v>
      </c>
      <c r="M8" s="10">
        <f>reform_new1!G5/1000</f>
        <v>2185.9294245896899</v>
      </c>
      <c r="O8" s="10">
        <f t="shared" si="1"/>
        <v>437.18593015896022</v>
      </c>
      <c r="P8" s="10">
        <f>O8/(reform_curr!$C5+reform_curr!$D5)*1000</f>
        <v>220.13390239625389</v>
      </c>
      <c r="Q8" s="10">
        <f>O8/reform_curr!$E5*1000</f>
        <v>153.5062957018821</v>
      </c>
    </row>
    <row r="9" spans="1:17" ht="20" customHeight="1">
      <c r="A9" s="5">
        <f>reform_curr!A6</f>
        <v>5</v>
      </c>
      <c r="B9" s="5" t="str">
        <f>reform_curr!B6</f>
        <v>Hedingen</v>
      </c>
      <c r="C9" s="10">
        <f>reform_curr!G6/1000</f>
        <v>937159.37170354498</v>
      </c>
      <c r="D9" s="10">
        <f>C9/(reform_curr!$C6+reform_curr!$D6)*1000</f>
        <v>462794.75145854073</v>
      </c>
      <c r="E9" s="10">
        <f>C9/reform_curr!$E6*1000</f>
        <v>320177.44164794841</v>
      </c>
      <c r="G9" s="10">
        <f>reform_curr!H6/1000</f>
        <v>1217.14907203191</v>
      </c>
      <c r="H9" s="10">
        <f>reform_curr!I6/1000</f>
        <v>1278.0065167405601</v>
      </c>
      <c r="I9" s="10">
        <f>reform_curr!J6/1000</f>
        <v>2495.1555843865804</v>
      </c>
      <c r="K9" s="10">
        <f>reform_new1!E6/1000</f>
        <v>1014.2908646403801</v>
      </c>
      <c r="L9" s="10">
        <f>reform_new1!F6/1000</f>
        <v>1065.00540848282</v>
      </c>
      <c r="M9" s="10">
        <f>reform_new1!G6/1000</f>
        <v>2079.29625987398</v>
      </c>
      <c r="O9" s="10">
        <f t="shared" si="1"/>
        <v>415.85932451260032</v>
      </c>
      <c r="P9" s="10">
        <f>O9/(reform_curr!$C6+reform_curr!$D6)*1000</f>
        <v>205.36262938893842</v>
      </c>
      <c r="Q9" s="10">
        <f>O9/reform_curr!$E6*1000</f>
        <v>142.07698138455768</v>
      </c>
    </row>
    <row r="10" spans="1:17" ht="20" customHeight="1">
      <c r="A10" s="5">
        <f>reform_curr!A7</f>
        <v>6</v>
      </c>
      <c r="B10" s="5" t="str">
        <f>reform_curr!B7</f>
        <v>Kappel am Albis</v>
      </c>
      <c r="C10" s="10">
        <f>reform_curr!G7/1000</f>
        <v>261655.58499999999</v>
      </c>
      <c r="D10" s="10">
        <f>C10/(reform_curr!$C7+reform_curr!$D7)*1000</f>
        <v>462289.01943462901</v>
      </c>
      <c r="E10" s="10">
        <f>C10/reform_curr!$E7*1000</f>
        <v>325847.55292652553</v>
      </c>
      <c r="G10" s="10">
        <f>reform_curr!H7/1000</f>
        <v>303.96140508991397</v>
      </c>
      <c r="H10" s="10">
        <f>reform_curr!I7/1000</f>
        <v>310.04063255620002</v>
      </c>
      <c r="I10" s="10">
        <f>reform_curr!J7/1000</f>
        <v>614.00203972959491</v>
      </c>
      <c r="K10" s="10">
        <f>reform_new1!E7/1000</f>
        <v>253.30116398751701</v>
      </c>
      <c r="L10" s="10">
        <f>reform_new1!F7/1000</f>
        <v>258.36718862354701</v>
      </c>
      <c r="M10" s="10">
        <f>reform_new1!G7/1000</f>
        <v>511.66835289138498</v>
      </c>
      <c r="O10" s="10">
        <f t="shared" si="1"/>
        <v>102.33368683820993</v>
      </c>
      <c r="P10" s="10">
        <f>O10/(reform_curr!$C7+reform_curr!$D7)*1000</f>
        <v>180.80156685196098</v>
      </c>
      <c r="Q10" s="10">
        <f>O10/reform_curr!$E7*1000</f>
        <v>127.43921150462009</v>
      </c>
    </row>
    <row r="11" spans="1:17" ht="20" customHeight="1">
      <c r="A11" s="5">
        <f>reform_curr!A8</f>
        <v>7</v>
      </c>
      <c r="B11" s="5" t="str">
        <f>reform_curr!B8</f>
        <v>Knonau</v>
      </c>
      <c r="C11" s="10">
        <f>reform_curr!G8/1000</f>
        <v>378370.11815181602</v>
      </c>
      <c r="D11" s="10">
        <f>C11/(reform_curr!$C8+reform_curr!$D8)*1000</f>
        <v>322017.12183133274</v>
      </c>
      <c r="E11" s="10">
        <f>C11/reform_curr!$E8*1000</f>
        <v>219344.99603003825</v>
      </c>
      <c r="G11" s="10">
        <f>reform_curr!H8/1000</f>
        <v>367.47825879454604</v>
      </c>
      <c r="H11" s="10">
        <f>reform_curr!I8/1000</f>
        <v>411.575649135172</v>
      </c>
      <c r="I11" s="10">
        <f>reform_curr!J8/1000</f>
        <v>779.05390406274796</v>
      </c>
      <c r="K11" s="10">
        <f>reform_new1!E8/1000</f>
        <v>306.23187219419998</v>
      </c>
      <c r="L11" s="10">
        <f>reform_new1!F8/1000</f>
        <v>342.97969578191595</v>
      </c>
      <c r="M11" s="10">
        <f>reform_new1!G8/1000</f>
        <v>649.21156411850393</v>
      </c>
      <c r="O11" s="10">
        <f t="shared" si="1"/>
        <v>129.84233994424403</v>
      </c>
      <c r="P11" s="10">
        <f>O11/(reform_curr!$C8+reform_curr!$D8)*1000</f>
        <v>110.50411910148428</v>
      </c>
      <c r="Q11" s="10">
        <f>O11/reform_curr!$E8*1000</f>
        <v>75.270921706808124</v>
      </c>
    </row>
    <row r="12" spans="1:17" ht="20" customHeight="1">
      <c r="A12" s="5">
        <f>reform_curr!A9</f>
        <v>8</v>
      </c>
      <c r="B12" s="5" t="str">
        <f>reform_curr!B9</f>
        <v>Maschwanden</v>
      </c>
      <c r="C12" s="10">
        <f>reform_curr!G9/1000</f>
        <v>138792.716607435</v>
      </c>
      <c r="D12" s="10">
        <f>C12/(reform_curr!$C9+reform_curr!$D9)*1000</f>
        <v>409418.04308977874</v>
      </c>
      <c r="E12" s="10">
        <f>C12/reform_curr!$E9*1000</f>
        <v>289151.49293215625</v>
      </c>
      <c r="G12" s="10">
        <f>reform_curr!H9/1000</f>
        <v>153.83613880383902</v>
      </c>
      <c r="H12" s="10">
        <f>reform_curr!I9/1000</f>
        <v>199.98698019480699</v>
      </c>
      <c r="I12" s="10">
        <f>reform_curr!J9/1000</f>
        <v>353.82312038636201</v>
      </c>
      <c r="K12" s="10">
        <f>reform_new1!E9/1000</f>
        <v>128.196782915532</v>
      </c>
      <c r="L12" s="10">
        <f>reform_new1!F9/1000</f>
        <v>166.65581721401199</v>
      </c>
      <c r="M12" s="10">
        <f>reform_new1!G9/1000</f>
        <v>294.85259832501401</v>
      </c>
      <c r="O12" s="10">
        <f t="shared" si="1"/>
        <v>58.970522061347992</v>
      </c>
      <c r="P12" s="10">
        <f>O12/(reform_curr!$C9+reform_curr!$D9)*1000</f>
        <v>173.95434236385836</v>
      </c>
      <c r="Q12" s="10">
        <f>O12/reform_curr!$E9*1000</f>
        <v>122.85525429447499</v>
      </c>
    </row>
    <row r="13" spans="1:17" ht="20" customHeight="1">
      <c r="A13" s="5">
        <f>reform_curr!A10</f>
        <v>9</v>
      </c>
      <c r="B13" s="5" t="str">
        <f>reform_curr!B10</f>
        <v>Mettmenstetten</v>
      </c>
      <c r="C13" s="10">
        <f>reform_curr!G10/1000</f>
        <v>1434735.79196396</v>
      </c>
      <c r="D13" s="10">
        <f>C13/(reform_curr!$C10+reform_curr!$D10)*1000</f>
        <v>537958.677151841</v>
      </c>
      <c r="E13" s="10">
        <f>C13/reform_curr!$E10*1000</f>
        <v>373143.24888529518</v>
      </c>
      <c r="G13" s="10">
        <f>reform_curr!H10/1000</f>
        <v>2316.10643257123</v>
      </c>
      <c r="H13" s="10">
        <f>reform_curr!I10/1000</f>
        <v>2292.94536465889</v>
      </c>
      <c r="I13" s="10">
        <f>reform_curr!J10/1000</f>
        <v>4609.0517879458603</v>
      </c>
      <c r="K13" s="10">
        <f>reform_new1!E10/1000</f>
        <v>1930.0886780493499</v>
      </c>
      <c r="L13" s="10">
        <f>reform_new1!F10/1000</f>
        <v>1910.7877875530401</v>
      </c>
      <c r="M13" s="10">
        <f>reform_new1!G10/1000</f>
        <v>3840.87642891204</v>
      </c>
      <c r="O13" s="10">
        <f t="shared" si="1"/>
        <v>768.17535903382031</v>
      </c>
      <c r="P13" s="10">
        <f>O13/(reform_curr!$C10+reform_curr!$D10)*1000</f>
        <v>288.02975591819285</v>
      </c>
      <c r="Q13" s="10">
        <f>O13/reform_curr!$E10*1000</f>
        <v>199.78552900749551</v>
      </c>
    </row>
    <row r="14" spans="1:17" ht="20" customHeight="1">
      <c r="A14" s="5">
        <f>reform_curr!A11</f>
        <v>10</v>
      </c>
      <c r="B14" s="5" t="str">
        <f>reform_curr!B11</f>
        <v>Obfelden</v>
      </c>
      <c r="C14" s="10">
        <f>reform_curr!G11/1000</f>
        <v>961941.12502005394</v>
      </c>
      <c r="D14" s="10">
        <f>C14/(reform_curr!$C11+reform_curr!$D11)*1000</f>
        <v>344164.98211808724</v>
      </c>
      <c r="E14" s="10">
        <f>C14/reform_curr!$E11*1000</f>
        <v>237574.98765622472</v>
      </c>
      <c r="G14" s="10">
        <f>reform_curr!H11/1000</f>
        <v>1036.52321432235</v>
      </c>
      <c r="H14" s="10">
        <f>reform_curr!I11/1000</f>
        <v>1254.1930855363</v>
      </c>
      <c r="I14" s="10">
        <f>reform_curr!J11/1000</f>
        <v>2290.7163006508299</v>
      </c>
      <c r="K14" s="10">
        <f>reform_new1!E11/1000</f>
        <v>863.76932035276195</v>
      </c>
      <c r="L14" s="10">
        <f>reform_new1!F11/1000</f>
        <v>1045.1608787271</v>
      </c>
      <c r="M14" s="10">
        <f>reform_new1!G11/1000</f>
        <v>1908.9302028325801</v>
      </c>
      <c r="O14" s="10">
        <f t="shared" si="1"/>
        <v>381.7860978182498</v>
      </c>
      <c r="P14" s="10">
        <f>O14/(reform_curr!$C11+reform_curr!$D11)*1000</f>
        <v>136.59609939830048</v>
      </c>
      <c r="Q14" s="10">
        <f>O14/reform_curr!$E11*1000</f>
        <v>94.291454141331144</v>
      </c>
    </row>
    <row r="15" spans="1:17" ht="20" customHeight="1">
      <c r="A15" s="5">
        <f>reform_curr!A12</f>
        <v>11</v>
      </c>
      <c r="B15" s="5" t="str">
        <f>reform_curr!B12</f>
        <v>Ottenbach</v>
      </c>
      <c r="C15" s="10">
        <f>reform_curr!G12/1000</f>
        <v>669297.32025615592</v>
      </c>
      <c r="D15" s="10">
        <f>C15/(reform_curr!$C12+reform_curr!$D12)*1000</f>
        <v>468367.61389514059</v>
      </c>
      <c r="E15" s="10">
        <f>C15/reform_curr!$E12*1000</f>
        <v>322864.11975694931</v>
      </c>
      <c r="G15" s="10">
        <f>reform_curr!H12/1000</f>
        <v>856.36390683388697</v>
      </c>
      <c r="H15" s="10">
        <f>reform_curr!I12/1000</f>
        <v>1001.94577738547</v>
      </c>
      <c r="I15" s="10">
        <f>reform_curr!J12/1000</f>
        <v>1858.3096911867801</v>
      </c>
      <c r="K15" s="10">
        <f>reform_new1!E12/1000</f>
        <v>713.63657066941198</v>
      </c>
      <c r="L15" s="10">
        <f>reform_new1!F12/1000</f>
        <v>834.954788881421</v>
      </c>
      <c r="M15" s="10">
        <f>reform_new1!G12/1000</f>
        <v>1548.5913610774801</v>
      </c>
      <c r="O15" s="10">
        <f t="shared" si="1"/>
        <v>309.71833010930004</v>
      </c>
      <c r="P15" s="10">
        <f>O15/(reform_curr!$C12+reform_curr!$D12)*1000</f>
        <v>216.73780973358996</v>
      </c>
      <c r="Q15" s="10">
        <f>O15/reform_curr!$E12*1000</f>
        <v>149.40585147578392</v>
      </c>
    </row>
    <row r="16" spans="1:17" ht="20" customHeight="1">
      <c r="A16" s="5">
        <f>reform_curr!A13</f>
        <v>12</v>
      </c>
      <c r="B16" s="5" t="str">
        <f>reform_curr!B13</f>
        <v>Rifferswil</v>
      </c>
      <c r="C16" s="10">
        <f>reform_curr!G13/1000</f>
        <v>299738.46001888503</v>
      </c>
      <c r="D16" s="10">
        <f>C16/(reform_curr!$C13+reform_curr!$D13)*1000</f>
        <v>553022.98896473262</v>
      </c>
      <c r="E16" s="10">
        <f>C16/reform_curr!$E13*1000</f>
        <v>375142.00252676476</v>
      </c>
      <c r="G16" s="10">
        <f>reform_curr!H13/1000</f>
        <v>446.23682339218203</v>
      </c>
      <c r="H16" s="10">
        <f>reform_curr!I13/1000</f>
        <v>571.18313324406699</v>
      </c>
      <c r="I16" s="10">
        <f>reform_curr!J13/1000</f>
        <v>1017.4199522715201</v>
      </c>
      <c r="K16" s="10">
        <f>reform_new1!E13/1000</f>
        <v>371.86401843211797</v>
      </c>
      <c r="L16" s="10">
        <f>reform_new1!F13/1000</f>
        <v>475.98593903900604</v>
      </c>
      <c r="M16" s="10">
        <f>reform_new1!G13/1000</f>
        <v>847.84995148491805</v>
      </c>
      <c r="O16" s="10">
        <f t="shared" si="1"/>
        <v>169.57000078660201</v>
      </c>
      <c r="P16" s="10">
        <f>O16/(reform_curr!$C13+reform_curr!$D13)*1000</f>
        <v>312.85978004908122</v>
      </c>
      <c r="Q16" s="10">
        <f>O16/reform_curr!$E13*1000</f>
        <v>212.22778571539675</v>
      </c>
    </row>
    <row r="17" spans="1:17" ht="20" customHeight="1">
      <c r="A17" s="5">
        <f>reform_curr!A14</f>
        <v>13</v>
      </c>
      <c r="B17" s="5" t="str">
        <f>reform_curr!B14</f>
        <v>Stallikon</v>
      </c>
      <c r="C17" s="10">
        <f>reform_curr!G14/1000</f>
        <v>1023238.8372755001</v>
      </c>
      <c r="D17" s="10">
        <f>C17/(reform_curr!$C14+reform_curr!$D14)*1000</f>
        <v>520732.23271017807</v>
      </c>
      <c r="E17" s="10">
        <f>C17/reform_curr!$E14*1000</f>
        <v>362465.05039868935</v>
      </c>
      <c r="G17" s="10">
        <f>reform_curr!H14/1000</f>
        <v>1460.3659289618699</v>
      </c>
      <c r="H17" s="10">
        <f>reform_curr!I14/1000</f>
        <v>1474.96958051154</v>
      </c>
      <c r="I17" s="10">
        <f>reform_curr!J14/1000</f>
        <v>2935.3355197517203</v>
      </c>
      <c r="K17" s="10">
        <f>reform_new1!E14/1000</f>
        <v>1216.9715691732799</v>
      </c>
      <c r="L17" s="10">
        <f>reform_new1!F14/1000</f>
        <v>1229.14128316348</v>
      </c>
      <c r="M17" s="10">
        <f>reform_new1!G14/1000</f>
        <v>2446.11285103103</v>
      </c>
      <c r="O17" s="10">
        <f t="shared" si="1"/>
        <v>489.22266872069031</v>
      </c>
      <c r="P17" s="10">
        <f>O17/(reform_curr!$C14+reform_curr!$D14)*1000</f>
        <v>248.96827924717064</v>
      </c>
      <c r="Q17" s="10">
        <f>O17/reform_curr!$E14*1000</f>
        <v>173.29885537396044</v>
      </c>
    </row>
    <row r="18" spans="1:17" ht="20" customHeight="1">
      <c r="A18" s="5">
        <f>reform_curr!A15</f>
        <v>14</v>
      </c>
      <c r="B18" s="5" t="str">
        <f>reform_curr!B15</f>
        <v>Wettswil am Albis</v>
      </c>
      <c r="C18" s="10">
        <f>reform_curr!G15/1000</f>
        <v>2264198.82719609</v>
      </c>
      <c r="D18" s="10">
        <f>C18/(reform_curr!$C15+reform_curr!$D15)*1000</f>
        <v>845481.26482303592</v>
      </c>
      <c r="E18" s="10">
        <f>C18/reform_curr!$E15*1000</f>
        <v>574232.52021204412</v>
      </c>
      <c r="G18" s="10">
        <f>reform_curr!H15/1000</f>
        <v>4080.92254981732</v>
      </c>
      <c r="H18" s="10">
        <f>reform_curr!I15/1000</f>
        <v>3468.7841386772902</v>
      </c>
      <c r="I18" s="10">
        <f>reform_curr!J15/1000</f>
        <v>7549.7066775434605</v>
      </c>
      <c r="K18" s="10">
        <f>reform_new1!E15/1000</f>
        <v>3400.7686968101198</v>
      </c>
      <c r="L18" s="10">
        <f>reform_new1!F15/1000</f>
        <v>2890.6533797265702</v>
      </c>
      <c r="M18" s="10">
        <f>reform_new1!G15/1000</f>
        <v>6291.4220689357498</v>
      </c>
      <c r="O18" s="10">
        <f t="shared" si="1"/>
        <v>1258.2846086077107</v>
      </c>
      <c r="P18" s="10">
        <f>O18/(reform_curr!$C15+reform_curr!$D15)*1000</f>
        <v>469.85982397599349</v>
      </c>
      <c r="Q18" s="10">
        <f>O18/reform_curr!$E15*1000</f>
        <v>319.11859208919873</v>
      </c>
    </row>
    <row r="19" spans="1:17" ht="20" customHeight="1">
      <c r="A19" s="5">
        <f>reform_curr!A16</f>
        <v>21</v>
      </c>
      <c r="B19" s="5" t="str">
        <f>reform_curr!B16</f>
        <v>Adlikon</v>
      </c>
      <c r="C19" s="10">
        <f>reform_curr!G16/1000</f>
        <v>173316.11499999999</v>
      </c>
      <c r="D19" s="10">
        <f>C19/(reform_curr!$C16+reform_curr!$D16)*1000</f>
        <v>492375.32670454547</v>
      </c>
      <c r="E19" s="10">
        <f>C19/reform_curr!$E16*1000</f>
        <v>342521.96640316205</v>
      </c>
      <c r="G19" s="10">
        <f>reform_curr!H16/1000</f>
        <v>214.89264913034401</v>
      </c>
      <c r="H19" s="10">
        <f>reform_curr!I16/1000</f>
        <v>258.94564484715403</v>
      </c>
      <c r="I19" s="10">
        <f>reform_curr!J16/1000</f>
        <v>473.83829292392704</v>
      </c>
      <c r="K19" s="10">
        <f>reform_new1!E16/1000</f>
        <v>179.07720198988901</v>
      </c>
      <c r="L19" s="10">
        <f>reform_new1!F16/1000</f>
        <v>215.78802770614601</v>
      </c>
      <c r="M19" s="10">
        <f>reform_new1!G16/1000</f>
        <v>394.86523419189399</v>
      </c>
      <c r="O19" s="10">
        <f t="shared" si="1"/>
        <v>78.973058732033053</v>
      </c>
      <c r="P19" s="10">
        <f>O19/(reform_curr!$C16+reform_curr!$D16)*1000</f>
        <v>224.35528048873027</v>
      </c>
      <c r="Q19" s="10">
        <f>O19/reform_curr!$E16*1000</f>
        <v>156.07323860085583</v>
      </c>
    </row>
    <row r="20" spans="1:17" ht="20" customHeight="1">
      <c r="A20" s="5">
        <f>reform_curr!A17</f>
        <v>22</v>
      </c>
      <c r="B20" s="5" t="str">
        <f>reform_curr!B17</f>
        <v>Benken (ZH)</v>
      </c>
      <c r="C20" s="10">
        <f>reform_curr!G17/1000</f>
        <v>186750.94399999999</v>
      </c>
      <c r="D20" s="10">
        <f>C20/(reform_curr!$C17+reform_curr!$D17)*1000</f>
        <v>401614.93333333329</v>
      </c>
      <c r="E20" s="10">
        <f>C20/reform_curr!$E17*1000</f>
        <v>281675.63197586726</v>
      </c>
      <c r="G20" s="10">
        <f>reform_curr!H17/1000</f>
        <v>231.140305556774</v>
      </c>
      <c r="H20" s="10">
        <f>reform_curr!I17/1000</f>
        <v>263.49995126914905</v>
      </c>
      <c r="I20" s="10">
        <f>reform_curr!J17/1000</f>
        <v>494.64025786495199</v>
      </c>
      <c r="K20" s="10">
        <f>reform_new1!E17/1000</f>
        <v>192.61691623437397</v>
      </c>
      <c r="L20" s="10">
        <f>reform_new1!F17/1000</f>
        <v>219.58328185617901</v>
      </c>
      <c r="M20" s="10">
        <f>reform_new1!G17/1000</f>
        <v>412.20018848943698</v>
      </c>
      <c r="O20" s="10">
        <f t="shared" si="1"/>
        <v>82.440069375515009</v>
      </c>
      <c r="P20" s="10">
        <f>O20/(reform_curr!$C17+reform_curr!$D17)*1000</f>
        <v>177.29047177530111</v>
      </c>
      <c r="Q20" s="10">
        <f>O20/reform_curr!$E17*1000</f>
        <v>124.34399604150077</v>
      </c>
    </row>
    <row r="21" spans="1:17" ht="20" customHeight="1">
      <c r="A21" s="5">
        <f>reform_curr!A18</f>
        <v>23</v>
      </c>
      <c r="B21" s="5" t="str">
        <f>reform_curr!B18</f>
        <v>Berg am Irchel</v>
      </c>
      <c r="C21" s="10">
        <f>reform_curr!G18/1000</f>
        <v>584383.15099999995</v>
      </c>
      <c r="D21" s="10">
        <f>C21/(reform_curr!$C18+reform_curr!$D18)*1000</f>
        <v>1809235.761609907</v>
      </c>
      <c r="E21" s="10">
        <f>C21/reform_curr!$E18*1000</f>
        <v>1230280.3178947368</v>
      </c>
      <c r="G21" s="10">
        <f>reform_curr!H18/1000</f>
        <v>1427.27958203709</v>
      </c>
      <c r="H21" s="10">
        <f>reform_curr!I18/1000</f>
        <v>1398.7339927824401</v>
      </c>
      <c r="I21" s="10">
        <f>reform_curr!J18/1000</f>
        <v>2826.0135757932599</v>
      </c>
      <c r="K21" s="10">
        <f>reform_new1!E18/1000</f>
        <v>1189.39957575371</v>
      </c>
      <c r="L21" s="10">
        <f>reform_new1!F18/1000</f>
        <v>1165.6115855468499</v>
      </c>
      <c r="M21" s="10">
        <f>reform_new1!G18/1000</f>
        <v>2355.0111621166398</v>
      </c>
      <c r="O21" s="10">
        <f t="shared" si="1"/>
        <v>471.00241367662011</v>
      </c>
      <c r="P21" s="10">
        <f>O21/(reform_curr!$C18+reform_curr!$D18)*1000</f>
        <v>1458.2118070483593</v>
      </c>
      <c r="Q21" s="10">
        <f>O21/reform_curr!$E18*1000</f>
        <v>991.5840287928844</v>
      </c>
    </row>
    <row r="22" spans="1:17" ht="20" customHeight="1">
      <c r="A22" s="5">
        <f>reform_curr!A19</f>
        <v>24</v>
      </c>
      <c r="B22" s="5" t="str">
        <f>reform_curr!B19</f>
        <v>Buch am Irchel</v>
      </c>
      <c r="C22" s="10">
        <f>reform_curr!G19/1000</f>
        <v>214913.19292372701</v>
      </c>
      <c r="D22" s="10">
        <f>C22/(reform_curr!$C19+reform_curr!$D19)*1000</f>
        <v>434168.0665125798</v>
      </c>
      <c r="E22" s="10">
        <f>C22/reform_curr!$E19*1000</f>
        <v>298905.69252256886</v>
      </c>
      <c r="G22" s="10">
        <f>reform_curr!H19/1000</f>
        <v>229.158530289173</v>
      </c>
      <c r="H22" s="10">
        <f>reform_curr!I19/1000</f>
        <v>242.908042515754</v>
      </c>
      <c r="I22" s="10">
        <f>reform_curr!J19/1000</f>
        <v>472.06657154560003</v>
      </c>
      <c r="K22" s="10">
        <f>reform_new1!E19/1000</f>
        <v>190.96543713438498</v>
      </c>
      <c r="L22" s="10">
        <f>reform_new1!F19/1000</f>
        <v>202.42336291170099</v>
      </c>
      <c r="M22" s="10">
        <f>reform_new1!G19/1000</f>
        <v>393.38879995203001</v>
      </c>
      <c r="O22" s="10">
        <f t="shared" si="1"/>
        <v>78.677771593570014</v>
      </c>
      <c r="P22" s="10">
        <f>O22/(reform_curr!$C19+reform_curr!$D19)*1000</f>
        <v>158.94499311832328</v>
      </c>
      <c r="Q22" s="10">
        <f>O22/reform_curr!$E19*1000</f>
        <v>109.42666424696803</v>
      </c>
    </row>
    <row r="23" spans="1:17" ht="20" customHeight="1">
      <c r="A23" s="5">
        <f>reform_curr!A20</f>
        <v>25</v>
      </c>
      <c r="B23" s="5" t="str">
        <f>reform_curr!B20</f>
        <v>Dachsen</v>
      </c>
      <c r="C23" s="10">
        <f>reform_curr!G20/1000</f>
        <v>453642.254999011</v>
      </c>
      <c r="D23" s="10">
        <f>C23/(reform_curr!$C20+reform_curr!$D20)*1000</f>
        <v>434523.23275767337</v>
      </c>
      <c r="E23" s="10">
        <f>C23/reform_curr!$E20*1000</f>
        <v>298056.67214126873</v>
      </c>
      <c r="G23" s="10">
        <f>reform_curr!H20/1000</f>
        <v>541.81132101261608</v>
      </c>
      <c r="H23" s="10">
        <f>reform_curr!I20/1000</f>
        <v>590.57434098756301</v>
      </c>
      <c r="I23" s="10">
        <f>reform_curr!J20/1000</f>
        <v>1132.3856601533798</v>
      </c>
      <c r="K23" s="10">
        <f>reform_new1!E20/1000</f>
        <v>451.509424584209</v>
      </c>
      <c r="L23" s="10">
        <f>reform_new1!F20/1000</f>
        <v>492.14527514207299</v>
      </c>
      <c r="M23" s="10">
        <f>reform_new1!G20/1000</f>
        <v>943.65469980525904</v>
      </c>
      <c r="O23" s="10">
        <f t="shared" si="1"/>
        <v>188.73096034812079</v>
      </c>
      <c r="P23" s="10">
        <f>O23/(reform_curr!$C20+reform_curr!$D20)*1000</f>
        <v>180.77678194264442</v>
      </c>
      <c r="Q23" s="10">
        <f>O23/reform_curr!$E20*1000</f>
        <v>124.0019450381871</v>
      </c>
    </row>
    <row r="24" spans="1:17" ht="20" customHeight="1">
      <c r="A24" s="5">
        <f>reform_curr!A21</f>
        <v>26</v>
      </c>
      <c r="B24" s="5" t="str">
        <f>reform_curr!B21</f>
        <v>Dorf</v>
      </c>
      <c r="C24" s="10">
        <f>reform_curr!G21/1000</f>
        <v>153148</v>
      </c>
      <c r="D24" s="10">
        <f>C24/(reform_curr!$C21+reform_curr!$D21)*1000</f>
        <v>443907.24637681158</v>
      </c>
      <c r="E24" s="10">
        <f>C24/reform_curr!$E21*1000</f>
        <v>295652.50965250965</v>
      </c>
      <c r="G24" s="10">
        <f>reform_curr!H21/1000</f>
        <v>190.918268314361</v>
      </c>
      <c r="H24" s="10">
        <f>reform_curr!I21/1000</f>
        <v>208.10090942448298</v>
      </c>
      <c r="I24" s="10">
        <f>reform_curr!J21/1000</f>
        <v>399.01918089246698</v>
      </c>
      <c r="K24" s="10">
        <f>reform_new1!E21/1000</f>
        <v>159.09855132368202</v>
      </c>
      <c r="L24" s="10">
        <f>reform_new1!F21/1000</f>
        <v>173.41742116403501</v>
      </c>
      <c r="M24" s="10">
        <f>reform_new1!G21/1000</f>
        <v>332.51597321689098</v>
      </c>
      <c r="O24" s="10">
        <f t="shared" si="1"/>
        <v>66.503207675575993</v>
      </c>
      <c r="P24" s="10">
        <f>O24/(reform_curr!$C21+reform_curr!$D21)*1000</f>
        <v>192.76292079877101</v>
      </c>
      <c r="Q24" s="10">
        <f>O24/reform_curr!$E21*1000</f>
        <v>128.38457080227025</v>
      </c>
    </row>
    <row r="25" spans="1:17" ht="20" customHeight="1">
      <c r="A25" s="5">
        <f>reform_curr!A22</f>
        <v>27</v>
      </c>
      <c r="B25" s="5" t="str">
        <f>reform_curr!B22</f>
        <v>Feuerthalen</v>
      </c>
      <c r="C25" s="10">
        <f>reform_curr!G22/1000</f>
        <v>691921.12229989504</v>
      </c>
      <c r="D25" s="10">
        <f>C25/(reform_curr!$C22+reform_curr!$D22)*1000</f>
        <v>343555.67144979892</v>
      </c>
      <c r="E25" s="10">
        <f>C25/reform_curr!$E22*1000</f>
        <v>244495.09621904418</v>
      </c>
      <c r="G25" s="10">
        <f>reform_curr!H22/1000</f>
        <v>972.50544930720298</v>
      </c>
      <c r="H25" s="10">
        <f>reform_curr!I22/1000</f>
        <v>1108.65621175253</v>
      </c>
      <c r="I25" s="10">
        <f>reform_curr!J22/1000</f>
        <v>2081.1616518146902</v>
      </c>
      <c r="K25" s="10">
        <f>reform_new1!E22/1000</f>
        <v>810.42118377460508</v>
      </c>
      <c r="L25" s="10">
        <f>reform_new1!F22/1000</f>
        <v>923.88014578983098</v>
      </c>
      <c r="M25" s="10">
        <f>reform_new1!G22/1000</f>
        <v>1734.3013375009798</v>
      </c>
      <c r="O25" s="10">
        <f t="shared" si="1"/>
        <v>346.86031431371043</v>
      </c>
      <c r="P25" s="10">
        <f>O25/(reform_curr!$C22+reform_curr!$D22)*1000</f>
        <v>172.22458506142524</v>
      </c>
      <c r="Q25" s="10">
        <f>O25/reform_curr!$E22*1000</f>
        <v>122.56548208965033</v>
      </c>
    </row>
    <row r="26" spans="1:17" ht="20" customHeight="1">
      <c r="A26" s="5">
        <f>reform_curr!A23</f>
        <v>28</v>
      </c>
      <c r="B26" s="5" t="str">
        <f>reform_curr!B23</f>
        <v>Flaach</v>
      </c>
      <c r="C26" s="10">
        <f>reform_curr!G23/1000</f>
        <v>300356</v>
      </c>
      <c r="D26" s="10">
        <f>C26/(reform_curr!$C23+reform_curr!$D23)*1000</f>
        <v>402082.99866131193</v>
      </c>
      <c r="E26" s="10">
        <f>C26/reform_curr!$E23*1000</f>
        <v>278882.07985143916</v>
      </c>
      <c r="G26" s="10">
        <f>reform_curr!H23/1000</f>
        <v>339.16988458740701</v>
      </c>
      <c r="H26" s="10">
        <f>reform_curr!I23/1000</f>
        <v>362.91177460211497</v>
      </c>
      <c r="I26" s="10">
        <f>reform_curr!J23/1000</f>
        <v>702.08165576243402</v>
      </c>
      <c r="K26" s="10">
        <f>reform_new1!E23/1000</f>
        <v>282.64156520214601</v>
      </c>
      <c r="L26" s="10">
        <f>reform_new1!F23/1000</f>
        <v>302.42647486507798</v>
      </c>
      <c r="M26" s="10">
        <f>reform_new1!G23/1000</f>
        <v>585.06804290127695</v>
      </c>
      <c r="O26" s="10">
        <f t="shared" si="1"/>
        <v>117.01361286115707</v>
      </c>
      <c r="P26" s="10">
        <f>O26/(reform_curr!$C23+reform_curr!$D23)*1000</f>
        <v>156.64472939913932</v>
      </c>
      <c r="Q26" s="10">
        <f>O26/reform_curr!$E23*1000</f>
        <v>108.64773710413841</v>
      </c>
    </row>
    <row r="27" spans="1:17" ht="20" customHeight="1">
      <c r="A27" s="5">
        <f>reform_curr!A24</f>
        <v>29</v>
      </c>
      <c r="B27" s="5" t="str">
        <f>reform_curr!B24</f>
        <v>Flurlingen</v>
      </c>
      <c r="C27" s="10">
        <f>reform_curr!G24/1000</f>
        <v>438721.36764289602</v>
      </c>
      <c r="D27" s="10">
        <f>C27/(reform_curr!$C24+reform_curr!$D24)*1000</f>
        <v>533724.29153636983</v>
      </c>
      <c r="E27" s="10">
        <f>C27/reform_curr!$E24*1000</f>
        <v>375939.4752724045</v>
      </c>
      <c r="G27" s="10">
        <f>reform_curr!H24/1000</f>
        <v>613.10654761528895</v>
      </c>
      <c r="H27" s="10">
        <f>reform_curr!I24/1000</f>
        <v>686.67933053773595</v>
      </c>
      <c r="I27" s="10">
        <f>reform_curr!J24/1000</f>
        <v>1299.7858765194401</v>
      </c>
      <c r="K27" s="10">
        <f>reform_new1!E24/1000</f>
        <v>510.92211073163099</v>
      </c>
      <c r="L27" s="10">
        <f>reform_new1!F24/1000</f>
        <v>572.23276607689206</v>
      </c>
      <c r="M27" s="10">
        <f>reform_new1!G24/1000</f>
        <v>1083.1548778782999</v>
      </c>
      <c r="O27" s="10">
        <f t="shared" si="1"/>
        <v>216.6309986411402</v>
      </c>
      <c r="P27" s="10">
        <f>O27/(reform_curr!$C24+reform_curr!$D24)*1000</f>
        <v>263.5413608772995</v>
      </c>
      <c r="Q27" s="10">
        <f>O27/reform_curr!$E24*1000</f>
        <v>185.63067578503873</v>
      </c>
    </row>
    <row r="28" spans="1:17" ht="20" customHeight="1">
      <c r="A28" s="5">
        <f>reform_curr!A25</f>
        <v>30</v>
      </c>
      <c r="B28" s="5" t="str">
        <f>reform_curr!B25</f>
        <v>Andelfingen</v>
      </c>
      <c r="C28" s="10">
        <f>reform_curr!G25/1000</f>
        <v>632497.08700000006</v>
      </c>
      <c r="D28" s="10">
        <f>C28/(reform_curr!$C25+reform_curr!$D25)*1000</f>
        <v>541058.2437981182</v>
      </c>
      <c r="E28" s="10">
        <f>C28/reform_curr!$E25*1000</f>
        <v>378061.61805140472</v>
      </c>
      <c r="G28" s="10">
        <f>reform_curr!H25/1000</f>
        <v>928.25760684406703</v>
      </c>
      <c r="H28" s="10">
        <f>reform_curr!I25/1000</f>
        <v>1039.64851668244</v>
      </c>
      <c r="I28" s="10">
        <f>reform_curr!J25/1000</f>
        <v>1967.9061441335598</v>
      </c>
      <c r="K28" s="10">
        <f>reform_new1!E25/1000</f>
        <v>773.54799393168003</v>
      </c>
      <c r="L28" s="10">
        <f>reform_new1!F25/1000</f>
        <v>866.37374796220604</v>
      </c>
      <c r="M28" s="10">
        <f>reform_new1!G25/1000</f>
        <v>1639.9217265535499</v>
      </c>
      <c r="O28" s="10">
        <f t="shared" si="1"/>
        <v>327.9844175800099</v>
      </c>
      <c r="P28" s="10">
        <f>O28/(reform_curr!$C25+reform_curr!$D25)*1000</f>
        <v>280.5683640547561</v>
      </c>
      <c r="Q28" s="10">
        <f>O28/reform_curr!$E25*1000</f>
        <v>196.04567697549905</v>
      </c>
    </row>
    <row r="29" spans="1:17" ht="20" customHeight="1">
      <c r="A29" s="5">
        <f>reform_curr!A26</f>
        <v>31</v>
      </c>
      <c r="B29" s="5" t="str">
        <f>reform_curr!B26</f>
        <v>Henggart</v>
      </c>
      <c r="C29" s="10">
        <f>reform_curr!G26/1000</f>
        <v>468914.22</v>
      </c>
      <c r="D29" s="10">
        <f>C29/(reform_curr!$C26+reform_curr!$D26)*1000</f>
        <v>393054.66890192789</v>
      </c>
      <c r="E29" s="10">
        <f>C29/reform_curr!$E26*1000</f>
        <v>266126.11804767308</v>
      </c>
      <c r="G29" s="10">
        <f>reform_curr!H26/1000</f>
        <v>466.45623688167296</v>
      </c>
      <c r="H29" s="10">
        <f>reform_curr!I26/1000</f>
        <v>466.45623688167296</v>
      </c>
      <c r="I29" s="10">
        <f>reform_curr!J26/1000</f>
        <v>932.91247376334593</v>
      </c>
      <c r="K29" s="10">
        <f>reform_new1!E26/1000</f>
        <v>388.713517795771</v>
      </c>
      <c r="L29" s="10">
        <f>reform_new1!F26/1000</f>
        <v>388.713517795771</v>
      </c>
      <c r="M29" s="10">
        <f>reform_new1!G26/1000</f>
        <v>777.42703559154199</v>
      </c>
      <c r="O29" s="10">
        <f t="shared" si="1"/>
        <v>155.48543817180393</v>
      </c>
      <c r="P29" s="10">
        <f>O29/(reform_curr!$C26+reform_curr!$D26)*1000</f>
        <v>130.33146535775685</v>
      </c>
      <c r="Q29" s="10">
        <f>O29/reform_curr!$E26*1000</f>
        <v>88.243722004429017</v>
      </c>
    </row>
    <row r="30" spans="1:17" ht="20" customHeight="1">
      <c r="A30" s="5">
        <f>reform_curr!A27</f>
        <v>32</v>
      </c>
      <c r="B30" s="5" t="str">
        <f>reform_curr!B27</f>
        <v>Humlikon</v>
      </c>
      <c r="C30" s="10">
        <f>reform_curr!G27/1000</f>
        <v>135269.62299999999</v>
      </c>
      <c r="D30" s="10">
        <f>C30/(reform_curr!$C27+reform_curr!$D27)*1000</f>
        <v>538922.80079681263</v>
      </c>
      <c r="E30" s="10">
        <f>C30/reform_curr!$E27*1000</f>
        <v>355038.3805774278</v>
      </c>
      <c r="G30" s="10">
        <f>reform_curr!H27/1000</f>
        <v>165.61285469961101</v>
      </c>
      <c r="H30" s="10">
        <f>reform_curr!I27/1000</f>
        <v>203.70381259846599</v>
      </c>
      <c r="I30" s="10">
        <f>reform_curr!J27/1000</f>
        <v>369.31666294360105</v>
      </c>
      <c r="K30" s="10">
        <f>reform_new1!E27/1000</f>
        <v>138.01070585977999</v>
      </c>
      <c r="L30" s="10">
        <f>reform_new1!F27/1000</f>
        <v>169.75316791343599</v>
      </c>
      <c r="M30" s="10">
        <f>reform_new1!G27/1000</f>
        <v>307.763873512744</v>
      </c>
      <c r="O30" s="10">
        <f t="shared" si="1"/>
        <v>61.552789430857047</v>
      </c>
      <c r="P30" s="10">
        <f>O30/(reform_curr!$C27+reform_curr!$D27)*1000</f>
        <v>245.2302367763229</v>
      </c>
      <c r="Q30" s="10">
        <f>O30/reform_curr!$E27*1000</f>
        <v>161.55587777127835</v>
      </c>
    </row>
    <row r="31" spans="1:17" ht="20" customHeight="1">
      <c r="A31" s="5">
        <f>reform_curr!A28</f>
        <v>33</v>
      </c>
      <c r="B31" s="5" t="str">
        <f>reform_curr!B28</f>
        <v>Kleinandelfingen</v>
      </c>
      <c r="C31" s="10">
        <f>reform_curr!G28/1000</f>
        <v>499837.49118260096</v>
      </c>
      <c r="D31" s="10">
        <f>C31/(reform_curr!$C28+reform_curr!$D28)*1000</f>
        <v>454811.18396960961</v>
      </c>
      <c r="E31" s="10">
        <f>C31/reform_curr!$E28*1000</f>
        <v>312398.43198912556</v>
      </c>
      <c r="G31" s="10">
        <f>reform_curr!H28/1000</f>
        <v>653.94930471831503</v>
      </c>
      <c r="H31" s="10">
        <f>reform_curr!I28/1000</f>
        <v>719.34423975580899</v>
      </c>
      <c r="I31" s="10">
        <f>reform_curr!J28/1000</f>
        <v>1373.2935457856599</v>
      </c>
      <c r="K31" s="10">
        <f>reform_new1!E28/1000</f>
        <v>544.95773650711703</v>
      </c>
      <c r="L31" s="10">
        <f>reform_new1!F28/1000</f>
        <v>599.45351756137597</v>
      </c>
      <c r="M31" s="10">
        <f>reform_new1!G28/1000</f>
        <v>1144.4112552537899</v>
      </c>
      <c r="O31" s="10">
        <f t="shared" si="1"/>
        <v>228.88229053187001</v>
      </c>
      <c r="P31" s="10">
        <f>O31/(reform_curr!$C28+reform_curr!$D28)*1000</f>
        <v>208.26414061134668</v>
      </c>
      <c r="Q31" s="10">
        <f>O31/reform_curr!$E28*1000</f>
        <v>143.05143158241876</v>
      </c>
    </row>
    <row r="32" spans="1:17" ht="20" customHeight="1">
      <c r="A32" s="5">
        <f>reform_curr!A29</f>
        <v>34</v>
      </c>
      <c r="B32" s="5" t="str">
        <f>reform_curr!B29</f>
        <v>Laufen-Uhwiesen</v>
      </c>
      <c r="C32" s="10">
        <f>reform_curr!G29/1000</f>
        <v>602995.09299999999</v>
      </c>
      <c r="D32" s="10">
        <f>C32/(reform_curr!$C29+reform_curr!$D29)*1000</f>
        <v>682121.14592760184</v>
      </c>
      <c r="E32" s="10">
        <f>C32/reform_curr!$E29*1000</f>
        <v>464557.08243451465</v>
      </c>
      <c r="G32" s="10">
        <f>reform_curr!H29/1000</f>
        <v>985.42747855394998</v>
      </c>
      <c r="H32" s="10">
        <f>reform_curr!I29/1000</f>
        <v>1005.13602470225</v>
      </c>
      <c r="I32" s="10">
        <f>reform_curr!J29/1000</f>
        <v>1990.56351246345</v>
      </c>
      <c r="K32" s="10">
        <f>reform_new1!E29/1000</f>
        <v>821.18954653245203</v>
      </c>
      <c r="L32" s="10">
        <f>reform_new1!F29/1000</f>
        <v>837.61333256536705</v>
      </c>
      <c r="M32" s="10">
        <f>reform_new1!G29/1000</f>
        <v>1658.80286759519</v>
      </c>
      <c r="O32" s="10">
        <f t="shared" si="1"/>
        <v>331.76064486825999</v>
      </c>
      <c r="P32" s="10">
        <f>O32/(reform_curr!$C29+reform_curr!$D29)*1000</f>
        <v>375.29484713604074</v>
      </c>
      <c r="Q32" s="10">
        <f>O32/reform_curr!$E29*1000</f>
        <v>255.59371715582435</v>
      </c>
    </row>
    <row r="33" spans="1:17" ht="20" customHeight="1">
      <c r="A33" s="5">
        <f>reform_curr!A30</f>
        <v>35</v>
      </c>
      <c r="B33" s="5" t="str">
        <f>reform_curr!B30</f>
        <v>Marthalen</v>
      </c>
      <c r="C33" s="10">
        <f>reform_curr!G30/1000</f>
        <v>474328.02500494896</v>
      </c>
      <c r="D33" s="10">
        <f>C33/(reform_curr!$C30+reform_curr!$D30)*1000</f>
        <v>423885.63449950755</v>
      </c>
      <c r="E33" s="10">
        <f>C33/reform_curr!$E30*1000</f>
        <v>296826.04818832851</v>
      </c>
      <c r="G33" s="10">
        <f>reform_curr!H30/1000</f>
        <v>531.95570839333504</v>
      </c>
      <c r="H33" s="10">
        <f>reform_curr!I30/1000</f>
        <v>579.83172160360209</v>
      </c>
      <c r="I33" s="10">
        <f>reform_curr!J30/1000</f>
        <v>1111.78743734467</v>
      </c>
      <c r="K33" s="10">
        <f>reform_new1!E30/1000</f>
        <v>443.29641213159198</v>
      </c>
      <c r="L33" s="10">
        <f>reform_new1!F30/1000</f>
        <v>483.19309063717702</v>
      </c>
      <c r="M33" s="10">
        <f>reform_new1!G30/1000</f>
        <v>926.48950382310102</v>
      </c>
      <c r="O33" s="10">
        <f t="shared" si="1"/>
        <v>185.29793352156901</v>
      </c>
      <c r="P33" s="10">
        <f>O33/(reform_curr!$C30+reform_curr!$D30)*1000</f>
        <v>165.59243388880162</v>
      </c>
      <c r="Q33" s="10">
        <f>O33/reform_curr!$E30*1000</f>
        <v>115.95615364303443</v>
      </c>
    </row>
    <row r="34" spans="1:17" ht="20" customHeight="1">
      <c r="A34" s="5">
        <f>reform_curr!A31</f>
        <v>37</v>
      </c>
      <c r="B34" s="5" t="str">
        <f>reform_curr!B31</f>
        <v>Ossingen</v>
      </c>
      <c r="C34" s="10">
        <f>reform_curr!G31/1000</f>
        <v>291135.41262000002</v>
      </c>
      <c r="D34" s="10">
        <f>C34/(reform_curr!$C31+reform_curr!$D31)*1000</f>
        <v>341307.63495896838</v>
      </c>
      <c r="E34" s="10">
        <f>C34/reform_curr!$E31*1000</f>
        <v>236888.04932465422</v>
      </c>
      <c r="G34" s="10">
        <f>reform_curr!H31/1000</f>
        <v>294.85570850566</v>
      </c>
      <c r="H34" s="10">
        <f>reform_curr!I31/1000</f>
        <v>291.90715090844003</v>
      </c>
      <c r="I34" s="10">
        <f>reform_curr!J31/1000</f>
        <v>586.76286034202496</v>
      </c>
      <c r="K34" s="10">
        <f>reform_new1!E31/1000</f>
        <v>245.71308207875401</v>
      </c>
      <c r="L34" s="10">
        <f>reform_new1!F31/1000</f>
        <v>243.25595449313502</v>
      </c>
      <c r="M34" s="10">
        <f>reform_new1!G31/1000</f>
        <v>488.96902949011303</v>
      </c>
      <c r="O34" s="10">
        <f t="shared" si="1"/>
        <v>97.793830851911935</v>
      </c>
      <c r="P34" s="10">
        <f>O34/(reform_curr!$C31+reform_curr!$D31)*1000</f>
        <v>114.64692948641493</v>
      </c>
      <c r="Q34" s="10">
        <f>O34/reform_curr!$E31*1000</f>
        <v>79.571872133370164</v>
      </c>
    </row>
    <row r="35" spans="1:17" ht="20" customHeight="1">
      <c r="A35" s="5">
        <f>reform_curr!A32</f>
        <v>38</v>
      </c>
      <c r="B35" s="5" t="str">
        <f>reform_curr!B32</f>
        <v>Rheinau</v>
      </c>
      <c r="C35" s="10">
        <f>reform_curr!G32/1000</f>
        <v>232064.69099999999</v>
      </c>
      <c r="D35" s="10">
        <f>C35/(reform_curr!$C32+reform_curr!$D32)*1000</f>
        <v>316595.75852660299</v>
      </c>
      <c r="E35" s="10">
        <f>C35/reform_curr!$E32*1000</f>
        <v>224000.66698841698</v>
      </c>
      <c r="G35" s="10">
        <f>reform_curr!H32/1000</f>
        <v>236.11614133560599</v>
      </c>
      <c r="H35" s="10">
        <f>reform_curr!I32/1000</f>
        <v>288.06169127976801</v>
      </c>
      <c r="I35" s="10">
        <f>reform_curr!J32/1000</f>
        <v>524.17783356535404</v>
      </c>
      <c r="K35" s="10">
        <f>reform_new1!E32/1000</f>
        <v>196.76345142564099</v>
      </c>
      <c r="L35" s="10">
        <f>reform_new1!F32/1000</f>
        <v>240.05141157341001</v>
      </c>
      <c r="M35" s="10">
        <f>reform_new1!G32/1000</f>
        <v>436.81486147093699</v>
      </c>
      <c r="O35" s="10">
        <f t="shared" si="1"/>
        <v>87.362972094417046</v>
      </c>
      <c r="P35" s="10">
        <f>O35/(reform_curr!$C32+reform_curr!$D32)*1000</f>
        <v>119.1855008109373</v>
      </c>
      <c r="Q35" s="10">
        <f>O35/reform_curr!$E32*1000</f>
        <v>84.32719314132919</v>
      </c>
    </row>
    <row r="36" spans="1:17" ht="20" customHeight="1">
      <c r="A36" s="5">
        <f>reform_curr!A33</f>
        <v>39</v>
      </c>
      <c r="B36" s="5" t="str">
        <f>reform_curr!B33</f>
        <v>Thalheim an der Thur</v>
      </c>
      <c r="C36" s="10">
        <f>reform_curr!G33/1000</f>
        <v>200536.56202014603</v>
      </c>
      <c r="D36" s="10">
        <f>C36/(reform_curr!$C33+reform_curr!$D33)*1000</f>
        <v>394757.01185068116</v>
      </c>
      <c r="E36" s="10">
        <f>C36/reform_curr!$E33*1000</f>
        <v>274707.61920567945</v>
      </c>
      <c r="G36" s="10">
        <f>reform_curr!H33/1000</f>
        <v>253.322569814324</v>
      </c>
      <c r="H36" s="10">
        <f>reform_curr!I33/1000</f>
        <v>258.389023107767</v>
      </c>
      <c r="I36" s="10">
        <f>reform_curr!J33/1000</f>
        <v>511.71159972453103</v>
      </c>
      <c r="K36" s="10">
        <f>reform_new1!E33/1000</f>
        <v>211.10213997840799</v>
      </c>
      <c r="L36" s="10">
        <f>reform_new1!F33/1000</f>
        <v>215.32418058216498</v>
      </c>
      <c r="M36" s="10">
        <f>reform_new1!G33/1000</f>
        <v>426.42632398915197</v>
      </c>
      <c r="O36" s="10">
        <f t="shared" si="1"/>
        <v>85.285275735379059</v>
      </c>
      <c r="P36" s="10">
        <f>O36/(reform_curr!$C33+reform_curr!$D33)*1000</f>
        <v>167.8844010538958</v>
      </c>
      <c r="Q36" s="10">
        <f>O36/reform_curr!$E33*1000</f>
        <v>116.82914484298502</v>
      </c>
    </row>
    <row r="37" spans="1:17" ht="20" customHeight="1">
      <c r="A37" s="5">
        <f>reform_curr!A34</f>
        <v>40</v>
      </c>
      <c r="B37" s="5" t="str">
        <f>reform_curr!B34</f>
        <v>Trüllikon</v>
      </c>
      <c r="C37" s="10">
        <f>reform_curr!G34/1000</f>
        <v>249069.74332280498</v>
      </c>
      <c r="D37" s="10">
        <f>C37/(reform_curr!$C34+reform_curr!$D34)*1000</f>
        <v>444767.39879072318</v>
      </c>
      <c r="E37" s="10">
        <f>C37/reform_curr!$E34*1000</f>
        <v>307493.51027506788</v>
      </c>
      <c r="G37" s="10">
        <f>reform_curr!H34/1000</f>
        <v>264.33462875091999</v>
      </c>
      <c r="H37" s="10">
        <f>reform_curr!I34/1000</f>
        <v>301.34147745937099</v>
      </c>
      <c r="I37" s="10">
        <f>reform_curr!J34/1000</f>
        <v>565.67610917806599</v>
      </c>
      <c r="K37" s="10">
        <f>reform_new1!E34/1000</f>
        <v>220.27885030057999</v>
      </c>
      <c r="L37" s="10">
        <f>reform_new1!F34/1000</f>
        <v>251.11788889071298</v>
      </c>
      <c r="M37" s="10">
        <f>reform_new1!G34/1000</f>
        <v>471.39673627448002</v>
      </c>
      <c r="O37" s="10">
        <f t="shared" si="1"/>
        <v>94.279372903585966</v>
      </c>
      <c r="P37" s="10">
        <f>O37/(reform_curr!$C34+reform_curr!$D34)*1000</f>
        <v>168.35602304211781</v>
      </c>
      <c r="Q37" s="10">
        <f>O37/reform_curr!$E34*1000</f>
        <v>116.39428753529131</v>
      </c>
    </row>
    <row r="38" spans="1:17" ht="20" customHeight="1">
      <c r="A38" s="5">
        <f>reform_curr!A35</f>
        <v>41</v>
      </c>
      <c r="B38" s="5" t="str">
        <f>reform_curr!B35</f>
        <v>Truttikon</v>
      </c>
      <c r="C38" s="10">
        <f>reform_curr!G35/1000</f>
        <v>99664</v>
      </c>
      <c r="D38" s="10">
        <f>C38/(reform_curr!$C35+reform_curr!$D35)*1000</f>
        <v>392377.95275590551</v>
      </c>
      <c r="E38" s="10">
        <f>C38/reform_curr!$E35*1000</f>
        <v>265063.82978723408</v>
      </c>
      <c r="G38" s="10">
        <f>reform_curr!H35/1000</f>
        <v>103.04048052859301</v>
      </c>
      <c r="H38" s="10">
        <f>reform_curr!I35/1000</f>
        <v>123.648577265143</v>
      </c>
      <c r="I38" s="10">
        <f>reform_curr!J35/1000</f>
        <v>226.689057946085</v>
      </c>
      <c r="K38" s="10">
        <f>reform_new1!E35/1000</f>
        <v>85.867062730044097</v>
      </c>
      <c r="L38" s="10">
        <f>reform_new1!F35/1000</f>
        <v>103.04047541809001</v>
      </c>
      <c r="M38" s="10">
        <f>reform_new1!G35/1000</f>
        <v>188.90753475272601</v>
      </c>
      <c r="O38" s="10">
        <f t="shared" si="1"/>
        <v>37.781523193358993</v>
      </c>
      <c r="P38" s="10">
        <f>O38/(reform_curr!$C35+reform_curr!$D35)*1000</f>
        <v>148.74615430456296</v>
      </c>
      <c r="Q38" s="10">
        <f>O38/reform_curr!$E35*1000</f>
        <v>100.48277445042285</v>
      </c>
    </row>
    <row r="39" spans="1:17" ht="20" customHeight="1">
      <c r="A39" s="5">
        <f>reform_curr!A36</f>
        <v>43</v>
      </c>
      <c r="B39" s="5" t="str">
        <f>reform_curr!B36</f>
        <v>Volken</v>
      </c>
      <c r="C39" s="10">
        <f>reform_curr!G36/1000</f>
        <v>71136.89</v>
      </c>
      <c r="D39" s="10">
        <f>C39/(reform_curr!$C36+reform_curr!$D36)*1000</f>
        <v>413586.56976744183</v>
      </c>
      <c r="E39" s="10">
        <f>C39/reform_curr!$E36*1000</f>
        <v>282289.24603174604</v>
      </c>
      <c r="G39" s="10">
        <f>reform_curr!H36/1000</f>
        <v>93.543407637596104</v>
      </c>
      <c r="H39" s="10">
        <f>reform_curr!I36/1000</f>
        <v>103.83318212640199</v>
      </c>
      <c r="I39" s="10">
        <f>reform_curr!J36/1000</f>
        <v>197.37659385633398</v>
      </c>
      <c r="K39" s="10">
        <f>reform_new1!E36/1000</f>
        <v>77.952834703743406</v>
      </c>
      <c r="L39" s="10">
        <f>reform_new1!F36/1000</f>
        <v>86.527645793199497</v>
      </c>
      <c r="M39" s="10">
        <f>reform_new1!G36/1000</f>
        <v>164.48047911834701</v>
      </c>
      <c r="O39" s="10">
        <f t="shared" si="1"/>
        <v>32.896114737986977</v>
      </c>
      <c r="P39" s="10">
        <f>O39/(reform_curr!$C36+reform_curr!$D36)*1000</f>
        <v>191.25648103480799</v>
      </c>
      <c r="Q39" s="10">
        <f>O39/reform_curr!$E36*1000</f>
        <v>130.54013784915466</v>
      </c>
    </row>
    <row r="40" spans="1:17" ht="20" customHeight="1">
      <c r="A40" s="5">
        <f>reform_curr!A37</f>
        <v>51</v>
      </c>
      <c r="B40" s="5" t="str">
        <f>reform_curr!B37</f>
        <v>Bachenbülach</v>
      </c>
      <c r="C40" s="10">
        <f>reform_curr!G37/1000</f>
        <v>734931.19949472498</v>
      </c>
      <c r="D40" s="10">
        <f>C40/(reform_curr!$C37+reform_curr!$D37)*1000</f>
        <v>326781.32480868162</v>
      </c>
      <c r="E40" s="10">
        <f>C40/reform_curr!$E37*1000</f>
        <v>228950.52943760902</v>
      </c>
      <c r="G40" s="10">
        <f>reform_curr!H37/1000</f>
        <v>867.21353068677297</v>
      </c>
      <c r="H40" s="10">
        <f>reform_curr!I37/1000</f>
        <v>919.24634222963402</v>
      </c>
      <c r="I40" s="10">
        <f>reform_curr!J37/1000</f>
        <v>1786.4598641689402</v>
      </c>
      <c r="K40" s="10">
        <f>reform_new1!E37/1000</f>
        <v>722.67792605435807</v>
      </c>
      <c r="L40" s="10">
        <f>reform_new1!F37/1000</f>
        <v>766.03860212696293</v>
      </c>
      <c r="M40" s="10">
        <f>reform_new1!G37/1000</f>
        <v>1488.71653218814</v>
      </c>
      <c r="O40" s="10">
        <f t="shared" si="1"/>
        <v>297.74333198080012</v>
      </c>
      <c r="P40" s="10">
        <f>O40/(reform_curr!$C37+reform_curr!$D37)*1000</f>
        <v>132.38920941787467</v>
      </c>
      <c r="Q40" s="10">
        <f>O40/reform_curr!$E37*1000</f>
        <v>92.754932081246153</v>
      </c>
    </row>
    <row r="41" spans="1:17" ht="20" customHeight="1">
      <c r="A41" s="5">
        <f>reform_curr!A38</f>
        <v>52</v>
      </c>
      <c r="B41" s="5" t="str">
        <f>reform_curr!B38</f>
        <v>Bassersdorf</v>
      </c>
      <c r="C41" s="10">
        <f>reform_curr!G38/1000</f>
        <v>2073574.561</v>
      </c>
      <c r="D41" s="10">
        <f>C41/(reform_curr!$C38+reform_curr!$D38)*1000</f>
        <v>328721.39521242864</v>
      </c>
      <c r="E41" s="10">
        <f>C41/reform_curr!$E38*1000</f>
        <v>230525.24302390218</v>
      </c>
      <c r="G41" s="10">
        <f>reform_curr!H38/1000</f>
        <v>2521.57163446104</v>
      </c>
      <c r="H41" s="10">
        <f>reform_curr!I38/1000</f>
        <v>2748.5130779477304</v>
      </c>
      <c r="I41" s="10">
        <f>reform_curr!J38/1000</f>
        <v>5270.0847094278906</v>
      </c>
      <c r="K41" s="10">
        <f>reform_new1!E38/1000</f>
        <v>2101.3096495776999</v>
      </c>
      <c r="L41" s="10">
        <f>reform_new1!F38/1000</f>
        <v>2290.4275171140198</v>
      </c>
      <c r="M41" s="10">
        <f>reform_new1!G38/1000</f>
        <v>4391.7371726186202</v>
      </c>
      <c r="O41" s="10">
        <f t="shared" si="1"/>
        <v>878.34753680927042</v>
      </c>
      <c r="P41" s="10">
        <f>O41/(reform_curr!$C38+reform_curr!$D38)*1000</f>
        <v>139.24342688796298</v>
      </c>
      <c r="Q41" s="10">
        <f>O41/reform_curr!$E38*1000</f>
        <v>97.648419878740455</v>
      </c>
    </row>
    <row r="42" spans="1:17" ht="20" customHeight="1">
      <c r="A42" s="5">
        <f>reform_curr!A39</f>
        <v>53</v>
      </c>
      <c r="B42" s="5" t="str">
        <f>reform_curr!B39</f>
        <v>Bülach</v>
      </c>
      <c r="C42" s="10">
        <f>reform_curr!G39/1000</f>
        <v>3068173.9560251799</v>
      </c>
      <c r="D42" s="10">
        <f>C42/(reform_curr!$C39+reform_curr!$D39)*1000</f>
        <v>280352.15241458151</v>
      </c>
      <c r="E42" s="10">
        <f>C42/reform_curr!$E39*1000</f>
        <v>199933.13932133323</v>
      </c>
      <c r="G42" s="10">
        <f>reform_curr!H39/1000</f>
        <v>3689.7792535829503</v>
      </c>
      <c r="H42" s="10">
        <f>reform_curr!I39/1000</f>
        <v>4058.7571751216597</v>
      </c>
      <c r="I42" s="10">
        <f>reform_curr!J39/1000</f>
        <v>7748.5364216383396</v>
      </c>
      <c r="K42" s="10">
        <f>reform_new1!E39/1000</f>
        <v>3074.8159668012399</v>
      </c>
      <c r="L42" s="10">
        <f>reform_new1!F39/1000</f>
        <v>3382.2975704435103</v>
      </c>
      <c r="M42" s="10">
        <f>reform_new1!G39/1000</f>
        <v>6457.1136107967704</v>
      </c>
      <c r="O42" s="10">
        <f t="shared" si="1"/>
        <v>1291.4228108415691</v>
      </c>
      <c r="P42" s="10">
        <f>O42/(reform_curr!$C39+reform_curr!$D39)*1000</f>
        <v>118.00281531812583</v>
      </c>
      <c r="Q42" s="10">
        <f>O42/reform_curr!$E39*1000</f>
        <v>84.153708513069802</v>
      </c>
    </row>
    <row r="43" spans="1:17" ht="20" customHeight="1">
      <c r="A43" s="5">
        <f>reform_curr!A40</f>
        <v>54</v>
      </c>
      <c r="B43" s="5" t="str">
        <f>reform_curr!B40</f>
        <v>Dietlikon</v>
      </c>
      <c r="C43" s="10">
        <f>reform_curr!G40/1000</f>
        <v>1707143.26660281</v>
      </c>
      <c r="D43" s="10">
        <f>C43/(reform_curr!$C40+reform_curr!$D40)*1000</f>
        <v>399799.35986014287</v>
      </c>
      <c r="E43" s="10">
        <f>C43/reform_curr!$E40*1000</f>
        <v>283296.26063770498</v>
      </c>
      <c r="G43" s="10">
        <f>reform_curr!H40/1000</f>
        <v>2258.9077027948497</v>
      </c>
      <c r="H43" s="10">
        <f>reform_curr!I40/1000</f>
        <v>2078.1950855062601</v>
      </c>
      <c r="I43" s="10">
        <f>reform_curr!J40/1000</f>
        <v>4337.1027923981501</v>
      </c>
      <c r="K43" s="10">
        <f>reform_new1!E40/1000</f>
        <v>1882.4230363573399</v>
      </c>
      <c r="L43" s="10">
        <f>reform_new1!F40/1000</f>
        <v>1731.82919525949</v>
      </c>
      <c r="M43" s="10">
        <f>reform_new1!G40/1000</f>
        <v>3614.2522376756001</v>
      </c>
      <c r="O43" s="10">
        <f t="shared" si="1"/>
        <v>722.85055472254999</v>
      </c>
      <c r="P43" s="10">
        <f>O43/(reform_curr!$C40+reform_curr!$D40)*1000</f>
        <v>169.28584419731848</v>
      </c>
      <c r="Q43" s="10">
        <f>O43/reform_curr!$E40*1000</f>
        <v>119.95528621349983</v>
      </c>
    </row>
    <row r="44" spans="1:17" ht="20" customHeight="1">
      <c r="A44" s="5">
        <f>reform_curr!A41</f>
        <v>55</v>
      </c>
      <c r="B44" s="5" t="str">
        <f>reform_curr!B41</f>
        <v>Eglisau</v>
      </c>
      <c r="C44" s="10">
        <f>reform_curr!G41/1000</f>
        <v>1069592.2606448</v>
      </c>
      <c r="D44" s="10">
        <f>C44/(reform_curr!$C41+reform_curr!$D41)*1000</f>
        <v>413129.49426218623</v>
      </c>
      <c r="E44" s="10">
        <f>C44/reform_curr!$E41*1000</f>
        <v>281768.24569146469</v>
      </c>
      <c r="G44" s="10">
        <f>reform_curr!H41/1000</f>
        <v>1395.93208635872</v>
      </c>
      <c r="H44" s="10">
        <f>reform_curr!I41/1000</f>
        <v>1577.40325635319</v>
      </c>
      <c r="I44" s="10">
        <f>reform_curr!J41/1000</f>
        <v>2973.3353600487699</v>
      </c>
      <c r="K44" s="10">
        <f>reform_new1!E41/1000</f>
        <v>1163.27670648345</v>
      </c>
      <c r="L44" s="10">
        <f>reform_new1!F41/1000</f>
        <v>1314.5026697711601</v>
      </c>
      <c r="M44" s="10">
        <f>reform_new1!G41/1000</f>
        <v>2477.7793807449898</v>
      </c>
      <c r="O44" s="10">
        <f t="shared" si="1"/>
        <v>495.55597930378008</v>
      </c>
      <c r="P44" s="10">
        <f>O44/(reform_curr!$C41+reform_curr!$D41)*1000</f>
        <v>191.40825774576285</v>
      </c>
      <c r="Q44" s="10">
        <f>O44/reform_curr!$E41*1000</f>
        <v>130.54688601258695</v>
      </c>
    </row>
    <row r="45" spans="1:17" ht="20" customHeight="1">
      <c r="A45" s="5">
        <f>reform_curr!A42</f>
        <v>56</v>
      </c>
      <c r="B45" s="5" t="str">
        <f>reform_curr!B42</f>
        <v>Embrach</v>
      </c>
      <c r="C45" s="10">
        <f>reform_curr!G42/1000</f>
        <v>1441037.5205903</v>
      </c>
      <c r="D45" s="10">
        <f>C45/(reform_curr!$C42+reform_curr!$D42)*1000</f>
        <v>285240.99774154794</v>
      </c>
      <c r="E45" s="10">
        <f>C45/reform_curr!$E42*1000</f>
        <v>200366.7297817436</v>
      </c>
      <c r="G45" s="10">
        <f>reform_curr!H42/1000</f>
        <v>1757.7387131225398</v>
      </c>
      <c r="H45" s="10">
        <f>reform_curr!I42/1000</f>
        <v>2074.13167425751</v>
      </c>
      <c r="I45" s="10">
        <f>reform_curr!J42/1000</f>
        <v>3831.87038380682</v>
      </c>
      <c r="K45" s="10">
        <f>reform_new1!E42/1000</f>
        <v>1464.7822290175402</v>
      </c>
      <c r="L45" s="10">
        <f>reform_new1!F42/1000</f>
        <v>1728.4430264129301</v>
      </c>
      <c r="M45" s="10">
        <f>reform_new1!G42/1000</f>
        <v>3193.22525502181</v>
      </c>
      <c r="O45" s="10">
        <f t="shared" si="1"/>
        <v>638.64512878501</v>
      </c>
      <c r="P45" s="10">
        <f>O45/(reform_curr!$C42+reform_curr!$D42)*1000</f>
        <v>126.41431686164093</v>
      </c>
      <c r="Q45" s="10">
        <f>O45/reform_curr!$E42*1000</f>
        <v>88.799378307148217</v>
      </c>
    </row>
    <row r="46" spans="1:17" ht="20" customHeight="1">
      <c r="A46" s="5">
        <f>reform_curr!A43</f>
        <v>57</v>
      </c>
      <c r="B46" s="5" t="str">
        <f>reform_curr!B43</f>
        <v>Freienstein-Teufen</v>
      </c>
      <c r="C46" s="10">
        <f>reform_curr!G43/1000</f>
        <v>536893.67799999996</v>
      </c>
      <c r="D46" s="10">
        <f>C46/(reform_curr!$C43+reform_curr!$D43)*1000</f>
        <v>400666.92388059699</v>
      </c>
      <c r="E46" s="10">
        <f>C46/reform_curr!$E43*1000</f>
        <v>277034.92156862747</v>
      </c>
      <c r="G46" s="10">
        <f>reform_curr!H43/1000</f>
        <v>622.3929738132349</v>
      </c>
      <c r="H46" s="10">
        <f>reform_curr!I43/1000</f>
        <v>616.16903970274291</v>
      </c>
      <c r="I46" s="10">
        <f>reform_curr!J43/1000</f>
        <v>1238.5620215840299</v>
      </c>
      <c r="K46" s="10">
        <f>reform_new1!E43/1000</f>
        <v>518.66079633419201</v>
      </c>
      <c r="L46" s="10">
        <f>reform_new1!F43/1000</f>
        <v>513.47419014853199</v>
      </c>
      <c r="M46" s="10">
        <f>reform_new1!G43/1000</f>
        <v>1032.1349938565399</v>
      </c>
      <c r="O46" s="10">
        <f t="shared" si="1"/>
        <v>206.42702772748999</v>
      </c>
      <c r="P46" s="10">
        <f>O46/(reform_curr!$C43+reform_curr!$D43)*1000</f>
        <v>154.05002069215669</v>
      </c>
      <c r="Q46" s="10">
        <f>O46/reform_curr!$E43*1000</f>
        <v>106.51549418343137</v>
      </c>
    </row>
    <row r="47" spans="1:17" ht="20" customHeight="1">
      <c r="A47" s="5">
        <f>reform_curr!A44</f>
        <v>58</v>
      </c>
      <c r="B47" s="5" t="str">
        <f>reform_curr!B44</f>
        <v>Glattfelden</v>
      </c>
      <c r="C47" s="10">
        <f>reform_curr!G44/1000</f>
        <v>815620.78303357691</v>
      </c>
      <c r="D47" s="10">
        <f>C47/(reform_curr!$C44+reform_curr!$D44)*1000</f>
        <v>300412.81143041502</v>
      </c>
      <c r="E47" s="10">
        <f>C47/reform_curr!$E44*1000</f>
        <v>209779.00798188709</v>
      </c>
      <c r="G47" s="10">
        <f>reform_curr!H44/1000</f>
        <v>1015.2268964805301</v>
      </c>
      <c r="H47" s="10">
        <f>reform_curr!I44/1000</f>
        <v>1167.5109415228299</v>
      </c>
      <c r="I47" s="10">
        <f>reform_curr!J44/1000</f>
        <v>2182.7378703364702</v>
      </c>
      <c r="K47" s="10">
        <f>reform_new1!E44/1000</f>
        <v>846.02239965526701</v>
      </c>
      <c r="L47" s="10">
        <f>reform_new1!F44/1000</f>
        <v>972.92576351421997</v>
      </c>
      <c r="M47" s="10">
        <f>reform_new1!G44/1000</f>
        <v>1818.94817273795</v>
      </c>
      <c r="O47" s="10">
        <f t="shared" si="1"/>
        <v>363.78969759852021</v>
      </c>
      <c r="P47" s="10">
        <f>O47/(reform_curr!$C44+reform_curr!$D44)*1000</f>
        <v>133.99252213573487</v>
      </c>
      <c r="Q47" s="10">
        <f>O47/reform_curr!$E44*1000</f>
        <v>93.567309053117327</v>
      </c>
    </row>
    <row r="48" spans="1:17" ht="20" customHeight="1">
      <c r="A48" s="5">
        <f>reform_curr!A45</f>
        <v>59</v>
      </c>
      <c r="B48" s="5" t="str">
        <f>reform_curr!B45</f>
        <v>Hochfelden</v>
      </c>
      <c r="C48" s="10">
        <f>reform_curr!G45/1000</f>
        <v>402157.29700000002</v>
      </c>
      <c r="D48" s="10">
        <f>C48/(reform_curr!$C45+reform_curr!$D45)*1000</f>
        <v>393500.29060665367</v>
      </c>
      <c r="E48" s="10">
        <f>C48/reform_curr!$E45*1000</f>
        <v>266505.82968853548</v>
      </c>
      <c r="G48" s="10">
        <f>reform_curr!H45/1000</f>
        <v>502.14687437915802</v>
      </c>
      <c r="H48" s="10">
        <f>reform_curr!I45/1000</f>
        <v>582.49038183694995</v>
      </c>
      <c r="I48" s="10">
        <f>reform_curr!J45/1000</f>
        <v>1084.6372524282899</v>
      </c>
      <c r="K48" s="10">
        <f>reform_new1!E45/1000</f>
        <v>418.45572419086096</v>
      </c>
      <c r="L48" s="10">
        <f>reform_new1!F45/1000</f>
        <v>485.40864195588205</v>
      </c>
      <c r="M48" s="10">
        <f>reform_new1!G45/1000</f>
        <v>903.86437320440996</v>
      </c>
      <c r="O48" s="10">
        <f t="shared" si="1"/>
        <v>180.77287922387995</v>
      </c>
      <c r="P48" s="10">
        <f>O48/(reform_curr!$C45+reform_curr!$D45)*1000</f>
        <v>176.88148652043049</v>
      </c>
      <c r="Q48" s="10">
        <f>O48/reform_curr!$E45*1000</f>
        <v>119.79647397208744</v>
      </c>
    </row>
    <row r="49" spans="1:17" ht="20" customHeight="1">
      <c r="A49" s="5">
        <f>reform_curr!A46</f>
        <v>60</v>
      </c>
      <c r="B49" s="5" t="str">
        <f>reform_curr!B46</f>
        <v>Höri</v>
      </c>
      <c r="C49" s="10">
        <f>reform_curr!G46/1000</f>
        <v>340765.93992655596</v>
      </c>
      <c r="D49" s="10">
        <f>C49/(reform_curr!$C46+reform_curr!$D46)*1000</f>
        <v>243230.50672844824</v>
      </c>
      <c r="E49" s="10">
        <f>C49/reform_curr!$E46*1000</f>
        <v>168696.00986463166</v>
      </c>
      <c r="G49" s="10">
        <f>reform_curr!H46/1000</f>
        <v>367.63039228853501</v>
      </c>
      <c r="H49" s="10">
        <f>reform_curr!I46/1000</f>
        <v>430.12755629593102</v>
      </c>
      <c r="I49" s="10">
        <f>reform_curr!J46/1000</f>
        <v>797.75794497478</v>
      </c>
      <c r="K49" s="10">
        <f>reform_new1!E46/1000</f>
        <v>306.35864695823102</v>
      </c>
      <c r="L49" s="10">
        <f>reform_new1!F46/1000</f>
        <v>358.43961561524799</v>
      </c>
      <c r="M49" s="10">
        <f>reform_new1!G46/1000</f>
        <v>664.79826130878905</v>
      </c>
      <c r="O49" s="10">
        <f t="shared" si="1"/>
        <v>132.95968366599095</v>
      </c>
      <c r="P49" s="10">
        <f>O49/(reform_curr!$C46+reform_curr!$D46)*1000</f>
        <v>94.903414465375405</v>
      </c>
      <c r="Q49" s="10">
        <f>O49/reform_curr!$E46*1000</f>
        <v>65.821625577223244</v>
      </c>
    </row>
    <row r="50" spans="1:17" ht="20" customHeight="1">
      <c r="A50" s="5">
        <f>reform_curr!A47</f>
        <v>61</v>
      </c>
      <c r="B50" s="5" t="str">
        <f>reform_curr!B47</f>
        <v>Hüntwangen</v>
      </c>
      <c r="C50" s="10">
        <f>reform_curr!G47/1000</f>
        <v>236044</v>
      </c>
      <c r="D50" s="10">
        <f>C50/(reform_curr!$C47+reform_curr!$D47)*1000</f>
        <v>442859.28705440898</v>
      </c>
      <c r="E50" s="10">
        <f>C50/reform_curr!$E47*1000</f>
        <v>301461.04725415068</v>
      </c>
      <c r="G50" s="10">
        <f>reform_curr!H47/1000</f>
        <v>258.21490553045203</v>
      </c>
      <c r="H50" s="10">
        <f>reform_curr!I47/1000</f>
        <v>268.54350041651702</v>
      </c>
      <c r="I50" s="10">
        <f>reform_curr!J47/1000</f>
        <v>526.75840076684904</v>
      </c>
      <c r="K50" s="10">
        <f>reform_new1!E47/1000</f>
        <v>215.17908154737898</v>
      </c>
      <c r="L50" s="10">
        <f>reform_new1!F47/1000</f>
        <v>223.78624500429601</v>
      </c>
      <c r="M50" s="10">
        <f>reform_new1!G47/1000</f>
        <v>438.96533111190803</v>
      </c>
      <c r="O50" s="10">
        <f t="shared" si="1"/>
        <v>87.793069654941007</v>
      </c>
      <c r="P50" s="10">
        <f>O50/(reform_curr!$C47+reform_curr!$D47)*1000</f>
        <v>164.71495244829455</v>
      </c>
      <c r="Q50" s="10">
        <f>O50/reform_curr!$E47*1000</f>
        <v>112.12397146224905</v>
      </c>
    </row>
    <row r="51" spans="1:17" ht="20" customHeight="1">
      <c r="A51" s="5">
        <f>reform_curr!A48</f>
        <v>62</v>
      </c>
      <c r="B51" s="5" t="str">
        <f>reform_curr!B48</f>
        <v>Kloten</v>
      </c>
      <c r="C51" s="10">
        <f>reform_curr!G48/1000</f>
        <v>2708720.5017679501</v>
      </c>
      <c r="D51" s="10">
        <f>C51/(reform_curr!$C48+reform_curr!$D48)*1000</f>
        <v>254244.4623397738</v>
      </c>
      <c r="E51" s="10">
        <f>C51/reform_curr!$E48*1000</f>
        <v>186038.49600054603</v>
      </c>
      <c r="G51" s="10">
        <f>reform_curr!H48/1000</f>
        <v>3628.8848998980602</v>
      </c>
      <c r="H51" s="10">
        <f>reform_curr!I48/1000</f>
        <v>3737.7514596769201</v>
      </c>
      <c r="I51" s="10">
        <f>reform_curr!J48/1000</f>
        <v>7366.6363892061099</v>
      </c>
      <c r="K51" s="10">
        <f>reform_new1!E48/1000</f>
        <v>3024.07069766226</v>
      </c>
      <c r="L51" s="10">
        <f>reform_new1!F48/1000</f>
        <v>3114.7928365141602</v>
      </c>
      <c r="M51" s="10">
        <f>reform_new1!G48/1000</f>
        <v>6138.86351544427</v>
      </c>
      <c r="O51" s="10">
        <f t="shared" si="1"/>
        <v>1227.7728737618399</v>
      </c>
      <c r="P51" s="10">
        <f>O51/(reform_curr!$C48+reform_curr!$D48)*1000</f>
        <v>115.24055507432325</v>
      </c>
      <c r="Q51" s="10">
        <f>O51/reform_curr!$E48*1000</f>
        <v>84.325060011115383</v>
      </c>
    </row>
    <row r="52" spans="1:17" ht="20" customHeight="1">
      <c r="A52" s="5">
        <f>reform_curr!A49</f>
        <v>63</v>
      </c>
      <c r="B52" s="5" t="str">
        <f>reform_curr!B49</f>
        <v>Lufingen</v>
      </c>
      <c r="C52" s="10">
        <f>reform_curr!G49/1000</f>
        <v>522919.09053676401</v>
      </c>
      <c r="D52" s="10">
        <f>C52/(reform_curr!$C49+reform_curr!$D49)*1000</f>
        <v>438322.7917324091</v>
      </c>
      <c r="E52" s="10">
        <f>C52/reform_curr!$E49*1000</f>
        <v>297113.11962316139</v>
      </c>
      <c r="G52" s="10">
        <f>reform_curr!H49/1000</f>
        <v>659.65733011379803</v>
      </c>
      <c r="H52" s="10">
        <f>reform_curr!I49/1000</f>
        <v>587.09502283590996</v>
      </c>
      <c r="I52" s="10">
        <f>reform_curr!J49/1000</f>
        <v>1246.7523544599401</v>
      </c>
      <c r="K52" s="10">
        <f>reform_new1!E49/1000</f>
        <v>549.71442318746404</v>
      </c>
      <c r="L52" s="10">
        <f>reform_new1!F49/1000</f>
        <v>489.245836741983</v>
      </c>
      <c r="M52" s="10">
        <f>reform_new1!G49/1000</f>
        <v>1038.96026049959</v>
      </c>
      <c r="O52" s="10">
        <f t="shared" si="1"/>
        <v>207.79209396035003</v>
      </c>
      <c r="P52" s="10">
        <f>O52/(reform_curr!$C49+reform_curr!$D49)*1000</f>
        <v>174.17610558285838</v>
      </c>
      <c r="Q52" s="10">
        <f>O52/reform_curr!$E49*1000</f>
        <v>118.06368975019888</v>
      </c>
    </row>
    <row r="53" spans="1:17" ht="20" customHeight="1">
      <c r="A53" s="5">
        <f>reform_curr!A50</f>
        <v>64</v>
      </c>
      <c r="B53" s="5" t="str">
        <f>reform_curr!B50</f>
        <v>Nürensdorf</v>
      </c>
      <c r="C53" s="10">
        <f>reform_curr!G50/1000</f>
        <v>1874383.6674157099</v>
      </c>
      <c r="D53" s="10">
        <f>C53/(reform_curr!$C50+reform_curr!$D50)*1000</f>
        <v>586845.23087530059</v>
      </c>
      <c r="E53" s="10">
        <f>C53/reform_curr!$E50*1000</f>
        <v>413497.38967917708</v>
      </c>
      <c r="G53" s="10">
        <f>reform_curr!H50/1000</f>
        <v>2967.58850627847</v>
      </c>
      <c r="H53" s="10">
        <f>reform_curr!I50/1000</f>
        <v>2670.8296545052999</v>
      </c>
      <c r="I53" s="10">
        <f>reform_curr!J50/1000</f>
        <v>5638.4181958196496</v>
      </c>
      <c r="K53" s="10">
        <f>reform_new1!E50/1000</f>
        <v>2472.9903769810398</v>
      </c>
      <c r="L53" s="10">
        <f>reform_new1!F50/1000</f>
        <v>2225.6913294366204</v>
      </c>
      <c r="M53" s="10">
        <f>reform_new1!G50/1000</f>
        <v>4698.6816696195692</v>
      </c>
      <c r="O53" s="10">
        <f t="shared" si="1"/>
        <v>939.73652620008033</v>
      </c>
      <c r="P53" s="10">
        <f>O53/(reform_curr!$C50+reform_curr!$D50)*1000</f>
        <v>294.2193256731623</v>
      </c>
      <c r="Q53" s="10">
        <f>O53/reform_curr!$E50*1000</f>
        <v>207.31006534305766</v>
      </c>
    </row>
    <row r="54" spans="1:17" ht="20" customHeight="1">
      <c r="A54" s="5">
        <f>reform_curr!A51</f>
        <v>65</v>
      </c>
      <c r="B54" s="5" t="str">
        <f>reform_curr!B51</f>
        <v>Oberembrach</v>
      </c>
      <c r="C54" s="10">
        <f>reform_curr!G51/1000</f>
        <v>231336.98597384899</v>
      </c>
      <c r="D54" s="10">
        <f>C54/(reform_curr!$C51+reform_curr!$D51)*1000</f>
        <v>379863.68797019537</v>
      </c>
      <c r="E54" s="10">
        <f>C54/reform_curr!$E51*1000</f>
        <v>268684.07197891868</v>
      </c>
      <c r="G54" s="10">
        <f>reform_curr!H51/1000</f>
        <v>238.74670927819602</v>
      </c>
      <c r="H54" s="10">
        <f>reform_curr!I51/1000</f>
        <v>279.33364866854197</v>
      </c>
      <c r="I54" s="10">
        <f>reform_curr!J51/1000</f>
        <v>518.08035606430406</v>
      </c>
      <c r="K54" s="10">
        <f>reform_new1!E51/1000</f>
        <v>198.95558259568298</v>
      </c>
      <c r="L54" s="10">
        <f>reform_new1!F51/1000</f>
        <v>232.77803147519302</v>
      </c>
      <c r="M54" s="10">
        <f>reform_new1!G51/1000</f>
        <v>431.73361314473999</v>
      </c>
      <c r="O54" s="10">
        <f t="shared" si="1"/>
        <v>86.346742919564065</v>
      </c>
      <c r="P54" s="10">
        <f>O54/(reform_curr!$C51+reform_curr!$D51)*1000</f>
        <v>141.7844711322891</v>
      </c>
      <c r="Q54" s="10">
        <f>O54/reform_curr!$E51*1000</f>
        <v>100.28657714235082</v>
      </c>
    </row>
    <row r="55" spans="1:17" ht="20" customHeight="1">
      <c r="A55" s="5">
        <f>reform_curr!A52</f>
        <v>66</v>
      </c>
      <c r="B55" s="5" t="str">
        <f>reform_curr!B52</f>
        <v>Opfikon</v>
      </c>
      <c r="C55" s="10">
        <f>reform_curr!G52/1000</f>
        <v>2202460.6644815798</v>
      </c>
      <c r="D55" s="10">
        <f>C55/(reform_curr!$C52+reform_curr!$D52)*1000</f>
        <v>216309.23831089961</v>
      </c>
      <c r="E55" s="10">
        <f>C55/reform_curr!$E52*1000</f>
        <v>158793.12649470655</v>
      </c>
      <c r="G55" s="10">
        <f>reform_curr!H52/1000</f>
        <v>2903.5095848418696</v>
      </c>
      <c r="H55" s="10">
        <f>reform_curr!I52/1000</f>
        <v>2729.2990034752502</v>
      </c>
      <c r="I55" s="10">
        <f>reform_curr!J52/1000</f>
        <v>5632.8086084631004</v>
      </c>
      <c r="K55" s="10">
        <f>reform_new1!E52/1000</f>
        <v>2419.5912620734498</v>
      </c>
      <c r="L55" s="10">
        <f>reform_new1!F52/1000</f>
        <v>2274.4157796598797</v>
      </c>
      <c r="M55" s="10">
        <f>reform_new1!G52/1000</f>
        <v>4694.0070559410606</v>
      </c>
      <c r="O55" s="10">
        <f t="shared" si="1"/>
        <v>938.80155252203986</v>
      </c>
      <c r="P55" s="10">
        <f>O55/(reform_curr!$C52+reform_curr!$D52)*1000</f>
        <v>92.202077442746017</v>
      </c>
      <c r="Q55" s="10">
        <f>O55/reform_curr!$E52*1000</f>
        <v>67.685764421199693</v>
      </c>
    </row>
    <row r="56" spans="1:17" ht="20" customHeight="1">
      <c r="A56" s="5">
        <f>reform_curr!A53</f>
        <v>67</v>
      </c>
      <c r="B56" s="5" t="str">
        <f>reform_curr!B53</f>
        <v>Rafz</v>
      </c>
      <c r="C56" s="10">
        <f>reform_curr!G53/1000</f>
        <v>787283.53204577102</v>
      </c>
      <c r="D56" s="10">
        <f>C56/(reform_curr!$C53+reform_curr!$D53)*1000</f>
        <v>332327.36684076447</v>
      </c>
      <c r="E56" s="10">
        <f>C56/reform_curr!$E53*1000</f>
        <v>228595.68294011932</v>
      </c>
      <c r="G56" s="10">
        <f>reform_curr!H53/1000</f>
        <v>839.35047582852803</v>
      </c>
      <c r="H56" s="10">
        <f>reform_curr!I53/1000</f>
        <v>948.46603744816696</v>
      </c>
      <c r="I56" s="10">
        <f>reform_curr!J53/1000</f>
        <v>1787.8165126695601</v>
      </c>
      <c r="K56" s="10">
        <f>reform_new1!E53/1000</f>
        <v>699.458716181814</v>
      </c>
      <c r="L56" s="10">
        <f>reform_new1!F53/1000</f>
        <v>790.38834987574808</v>
      </c>
      <c r="M56" s="10">
        <f>reform_new1!G53/1000</f>
        <v>1489.84706974089</v>
      </c>
      <c r="O56" s="10">
        <f t="shared" si="1"/>
        <v>297.96944292867011</v>
      </c>
      <c r="P56" s="10">
        <f>O56/(reform_curr!$C53+reform_curr!$D53)*1000</f>
        <v>125.77857447390042</v>
      </c>
      <c r="Q56" s="10">
        <f>O56/reform_curr!$E53*1000</f>
        <v>86.518421291716052</v>
      </c>
    </row>
    <row r="57" spans="1:17" ht="20" customHeight="1">
      <c r="A57" s="5">
        <f>reform_curr!A54</f>
        <v>68</v>
      </c>
      <c r="B57" s="5" t="str">
        <f>reform_curr!B54</f>
        <v>Rorbas</v>
      </c>
      <c r="C57" s="10">
        <f>reform_curr!G54/1000</f>
        <v>356525.56454244204</v>
      </c>
      <c r="D57" s="10">
        <f>C57/(reform_curr!$C54+reform_curr!$D54)*1000</f>
        <v>244866.45916376513</v>
      </c>
      <c r="E57" s="10">
        <f>C57/reform_curr!$E54*1000</f>
        <v>169129.77445087384</v>
      </c>
      <c r="G57" s="10">
        <f>reform_curr!H54/1000</f>
        <v>352.4471247271</v>
      </c>
      <c r="H57" s="10">
        <f>reform_curr!I54/1000</f>
        <v>363.02053785116902</v>
      </c>
      <c r="I57" s="10">
        <f>reform_curr!J54/1000</f>
        <v>715.467663547813</v>
      </c>
      <c r="K57" s="10">
        <f>reform_new1!E54/1000</f>
        <v>293.70592673863399</v>
      </c>
      <c r="L57" s="10">
        <f>reform_new1!F54/1000</f>
        <v>302.51710664294603</v>
      </c>
      <c r="M57" s="10">
        <f>reform_new1!G54/1000</f>
        <v>596.22303209024597</v>
      </c>
      <c r="O57" s="10">
        <f t="shared" si="1"/>
        <v>119.24463145756704</v>
      </c>
      <c r="P57" s="10">
        <f>O57/(reform_curr!$C54+reform_curr!$D54)*1000</f>
        <v>81.898785341735604</v>
      </c>
      <c r="Q57" s="10">
        <f>O57/reform_curr!$E54*1000</f>
        <v>56.567661981768047</v>
      </c>
    </row>
    <row r="58" spans="1:17" ht="20" customHeight="1">
      <c r="A58" s="5">
        <f>reform_curr!A55</f>
        <v>69</v>
      </c>
      <c r="B58" s="5" t="str">
        <f>reform_curr!B55</f>
        <v>Wallisellen</v>
      </c>
      <c r="C58" s="10">
        <f>reform_curr!G55/1000</f>
        <v>3539640.2808884503</v>
      </c>
      <c r="D58" s="10">
        <f>C58/(reform_curr!$C55+reform_curr!$D55)*1000</f>
        <v>408781.6469440409</v>
      </c>
      <c r="E58" s="10">
        <f>C58/reform_curr!$E55*1000</f>
        <v>295142.18968468689</v>
      </c>
      <c r="G58" s="10">
        <f>reform_curr!H55/1000</f>
        <v>5438.7027206918301</v>
      </c>
      <c r="H58" s="10">
        <f>reform_curr!I55/1000</f>
        <v>5275.5416304833598</v>
      </c>
      <c r="I58" s="10">
        <f>reform_curr!J55/1000</f>
        <v>10714.244347275901</v>
      </c>
      <c r="K58" s="10">
        <f>reform_new1!E55/1000</f>
        <v>4532.2521551984501</v>
      </c>
      <c r="L58" s="10">
        <f>reform_new1!F55/1000</f>
        <v>4396.2845900639604</v>
      </c>
      <c r="M58" s="10">
        <f>reform_new1!G55/1000</f>
        <v>8928.5367506847488</v>
      </c>
      <c r="O58" s="10">
        <f t="shared" si="1"/>
        <v>1785.7075965911517</v>
      </c>
      <c r="P58" s="10">
        <f>O58/(reform_curr!$C55+reform_curr!$D55)*1000</f>
        <v>206.22561457340939</v>
      </c>
      <c r="Q58" s="10">
        <f>O58/reform_curr!$E55*1000</f>
        <v>148.89582227892535</v>
      </c>
    </row>
    <row r="59" spans="1:17" ht="20" customHeight="1">
      <c r="A59" s="5">
        <f>reform_curr!A56</f>
        <v>70</v>
      </c>
      <c r="B59" s="5" t="str">
        <f>reform_curr!B56</f>
        <v>Wasterkingen</v>
      </c>
      <c r="C59" s="10">
        <f>reform_curr!G56/1000</f>
        <v>97430.735000000001</v>
      </c>
      <c r="D59" s="10">
        <f>C59/(reform_curr!$C56+reform_curr!$D56)*1000</f>
        <v>330273.67796610168</v>
      </c>
      <c r="E59" s="10">
        <f>C59/reform_curr!$E56*1000</f>
        <v>225534.10879629629</v>
      </c>
      <c r="G59" s="10">
        <f>reform_curr!H56/1000</f>
        <v>74.64518437862391</v>
      </c>
      <c r="H59" s="10">
        <f>reform_curr!I56/1000</f>
        <v>86.588414101362204</v>
      </c>
      <c r="I59" s="10">
        <f>reform_curr!J56/1000</f>
        <v>161.233598671913</v>
      </c>
      <c r="K59" s="10">
        <f>reform_new1!E56/1000</f>
        <v>62.2043175975084</v>
      </c>
      <c r="L59" s="10">
        <f>reform_new1!F56/1000</f>
        <v>72.157008779644897</v>
      </c>
      <c r="M59" s="10">
        <f>reform_new1!G56/1000</f>
        <v>134.36132766532901</v>
      </c>
      <c r="O59" s="10">
        <f t="shared" si="1"/>
        <v>26.872271006583986</v>
      </c>
      <c r="P59" s="10">
        <f>O59/(reform_curr!$C56+reform_curr!$D56)*1000</f>
        <v>91.092444090115208</v>
      </c>
      <c r="Q59" s="10">
        <f>O59/reform_curr!$E56*1000</f>
        <v>62.204331033759225</v>
      </c>
    </row>
    <row r="60" spans="1:17" ht="20" customHeight="1">
      <c r="A60" s="5">
        <f>reform_curr!A57</f>
        <v>71</v>
      </c>
      <c r="B60" s="5" t="str">
        <f>reform_curr!B57</f>
        <v>Wil (ZH)</v>
      </c>
      <c r="C60" s="10">
        <f>reform_curr!G57/1000</f>
        <v>388012.90552504803</v>
      </c>
      <c r="D60" s="10">
        <f>C60/(reform_curr!$C57+reform_curr!$D57)*1000</f>
        <v>516661.65848874574</v>
      </c>
      <c r="E60" s="10">
        <f>C60/reform_curr!$E57*1000</f>
        <v>351460.96514950006</v>
      </c>
      <c r="G60" s="10">
        <f>reform_curr!H57/1000</f>
        <v>540.650921508431</v>
      </c>
      <c r="H60" s="10">
        <f>reform_curr!I57/1000</f>
        <v>573.08997545576096</v>
      </c>
      <c r="I60" s="10">
        <f>reform_curr!J57/1000</f>
        <v>1113.74089959812</v>
      </c>
      <c r="K60" s="10">
        <f>reform_new1!E57/1000</f>
        <v>450.54242931210899</v>
      </c>
      <c r="L60" s="10">
        <f>reform_new1!F57/1000</f>
        <v>477.57497488021801</v>
      </c>
      <c r="M60" s="10">
        <f>reform_new1!G57/1000</f>
        <v>928.1174069149489</v>
      </c>
      <c r="O60" s="10">
        <f t="shared" si="1"/>
        <v>185.62349268317109</v>
      </c>
      <c r="P60" s="10">
        <f>O60/(reform_curr!$C57+reform_curr!$D57)*1000</f>
        <v>247.16843233444885</v>
      </c>
      <c r="Q60" s="10">
        <f>O60/reform_curr!$E57*1000</f>
        <v>168.13722163330715</v>
      </c>
    </row>
    <row r="61" spans="1:17" ht="20" customHeight="1">
      <c r="A61" s="5">
        <f>reform_curr!A58</f>
        <v>72</v>
      </c>
      <c r="B61" s="5" t="str">
        <f>reform_curr!B58</f>
        <v>Winkel</v>
      </c>
      <c r="C61" s="10">
        <f>reform_curr!G58/1000</f>
        <v>1840817.5297390101</v>
      </c>
      <c r="D61" s="10">
        <f>C61/(reform_curr!$C58+reform_curr!$D58)*1000</f>
        <v>685337.87406515633</v>
      </c>
      <c r="E61" s="10">
        <f>C61/reform_curr!$E58*1000</f>
        <v>490753.80691522529</v>
      </c>
      <c r="G61" s="10">
        <f>reform_curr!H58/1000</f>
        <v>3318.1173620590498</v>
      </c>
      <c r="H61" s="10">
        <f>reform_curr!I58/1000</f>
        <v>2521.7692096125697</v>
      </c>
      <c r="I61" s="10">
        <f>reform_curr!J58/1000</f>
        <v>5839.8865534677498</v>
      </c>
      <c r="K61" s="10">
        <f>reform_new1!E58/1000</f>
        <v>2765.0977431011202</v>
      </c>
      <c r="L61" s="10">
        <f>reform_new1!F58/1000</f>
        <v>2101.4742880024</v>
      </c>
      <c r="M61" s="10">
        <f>reform_new1!G58/1000</f>
        <v>4866.5720370629997</v>
      </c>
      <c r="O61" s="10">
        <f t="shared" si="1"/>
        <v>973.31451640475007</v>
      </c>
      <c r="P61" s="10">
        <f>O61/(reform_curr!$C58+reform_curr!$D58)*1000</f>
        <v>362.36579166223009</v>
      </c>
      <c r="Q61" s="10">
        <f>O61/reform_curr!$E58*1000</f>
        <v>259.4813426832178</v>
      </c>
    </row>
    <row r="62" spans="1:17" ht="20" customHeight="1">
      <c r="A62" s="5">
        <f>reform_curr!A59</f>
        <v>81</v>
      </c>
      <c r="B62" s="5" t="str">
        <f>reform_curr!B59</f>
        <v>Bachs</v>
      </c>
      <c r="C62" s="10">
        <f>reform_curr!G59/1000</f>
        <v>125839.550829667</v>
      </c>
      <c r="D62" s="10">
        <f>C62/(reform_curr!$C59+reform_curr!$D59)*1000</f>
        <v>407247.7373128382</v>
      </c>
      <c r="E62" s="10">
        <f>C62/reform_curr!$E59*1000</f>
        <v>272379.98015079438</v>
      </c>
      <c r="G62" s="10">
        <f>reform_curr!H59/1000</f>
        <v>125.279444320678</v>
      </c>
      <c r="H62" s="10">
        <f>reform_curr!I59/1000</f>
        <v>159.10489437246298</v>
      </c>
      <c r="I62" s="10">
        <f>reform_curr!J59/1000</f>
        <v>284.384337996959</v>
      </c>
      <c r="K62" s="10">
        <f>reform_new1!E59/1000</f>
        <v>104.399532914936</v>
      </c>
      <c r="L62" s="10">
        <f>reform_new1!F59/1000</f>
        <v>132.58740619266001</v>
      </c>
      <c r="M62" s="10">
        <f>reform_new1!G59/1000</f>
        <v>236.98693831658301</v>
      </c>
      <c r="O62" s="10">
        <f t="shared" si="1"/>
        <v>47.397399680375997</v>
      </c>
      <c r="P62" s="10">
        <f>O62/(reform_curr!$C59+reform_curr!$D59)*1000</f>
        <v>153.3896429785631</v>
      </c>
      <c r="Q62" s="10">
        <f>O62/reform_curr!$E59*1000</f>
        <v>102.59177419994803</v>
      </c>
    </row>
    <row r="63" spans="1:17" ht="20" customHeight="1">
      <c r="A63" s="5">
        <f>reform_curr!A60</f>
        <v>82</v>
      </c>
      <c r="B63" s="5" t="str">
        <f>reform_curr!B60</f>
        <v>Boppelsen</v>
      </c>
      <c r="C63" s="10">
        <f>reform_curr!G60/1000</f>
        <v>522646.59554246499</v>
      </c>
      <c r="D63" s="10">
        <f>C63/(reform_curr!$C60+reform_curr!$D60)*1000</f>
        <v>765221.95540624449</v>
      </c>
      <c r="E63" s="10">
        <f>C63/reform_curr!$E60*1000</f>
        <v>511395.88604937866</v>
      </c>
      <c r="G63" s="10">
        <f>reform_curr!H60/1000</f>
        <v>878.46738167905801</v>
      </c>
      <c r="H63" s="10">
        <f>reform_curr!I60/1000</f>
        <v>799.40531952911601</v>
      </c>
      <c r="I63" s="10">
        <f>reform_curr!J60/1000</f>
        <v>1677.8727091238502</v>
      </c>
      <c r="K63" s="10">
        <f>reform_new1!E60/1000</f>
        <v>732.05615678423601</v>
      </c>
      <c r="L63" s="10">
        <f>reform_new1!F60/1000</f>
        <v>666.17109856021409</v>
      </c>
      <c r="M63" s="10">
        <f>reform_new1!G60/1000</f>
        <v>1398.2272646460501</v>
      </c>
      <c r="O63" s="10">
        <f t="shared" si="1"/>
        <v>279.64544447780008</v>
      </c>
      <c r="P63" s="10">
        <f>O63/(reform_curr!$C60+reform_curr!$D60)*1000</f>
        <v>409.43696116808206</v>
      </c>
      <c r="Q63" s="10">
        <f>O63/reform_curr!$E60*1000</f>
        <v>273.62567952818011</v>
      </c>
    </row>
    <row r="64" spans="1:17" ht="20" customHeight="1">
      <c r="A64" s="5">
        <f>reform_curr!A61</f>
        <v>83</v>
      </c>
      <c r="B64" s="5" t="str">
        <f>reform_curr!B61</f>
        <v>Buchs (ZH)</v>
      </c>
      <c r="C64" s="10">
        <f>reform_curr!G61/1000</f>
        <v>962938.8241044</v>
      </c>
      <c r="D64" s="10">
        <f>C64/(reform_curr!$C61+reform_curr!$D61)*1000</f>
        <v>278870.2068069505</v>
      </c>
      <c r="E64" s="10">
        <f>C64/reform_curr!$E61*1000</f>
        <v>195600.00489628277</v>
      </c>
      <c r="G64" s="10">
        <f>reform_curr!H61/1000</f>
        <v>1076.2565799649299</v>
      </c>
      <c r="H64" s="10">
        <f>reform_curr!I61/1000</f>
        <v>1183.88223841589</v>
      </c>
      <c r="I64" s="10">
        <f>reform_curr!J61/1000</f>
        <v>2260.13881500244</v>
      </c>
      <c r="K64" s="10">
        <f>reform_new1!E61/1000</f>
        <v>896.88046170321093</v>
      </c>
      <c r="L64" s="10">
        <f>reform_new1!F61/1000</f>
        <v>986.56850905930992</v>
      </c>
      <c r="M64" s="10">
        <f>reform_new1!G61/1000</f>
        <v>1883.4489925646701</v>
      </c>
      <c r="O64" s="10">
        <f t="shared" si="1"/>
        <v>376.68982243776986</v>
      </c>
      <c r="P64" s="10">
        <f>O64/(reform_curr!$C61+reform_curr!$D61)*1000</f>
        <v>109.09059439263535</v>
      </c>
      <c r="Q64" s="10">
        <f>O64/reform_curr!$E61*1000</f>
        <v>76.516315750105605</v>
      </c>
    </row>
    <row r="65" spans="1:17" ht="20" customHeight="1">
      <c r="A65" s="5">
        <f>reform_curr!A62</f>
        <v>84</v>
      </c>
      <c r="B65" s="5" t="str">
        <f>reform_curr!B62</f>
        <v>Dällikon</v>
      </c>
      <c r="C65" s="10">
        <f>reform_curr!G62/1000</f>
        <v>664425.5190150959</v>
      </c>
      <c r="D65" s="10">
        <f>C65/(reform_curr!$C62+reform_curr!$D62)*1000</f>
        <v>298082.33244284248</v>
      </c>
      <c r="E65" s="10">
        <f>C65/reform_curr!$E62*1000</f>
        <v>206535.75350173947</v>
      </c>
      <c r="G65" s="10">
        <f>reform_curr!H62/1000</f>
        <v>817.48275093226096</v>
      </c>
      <c r="H65" s="10">
        <f>reform_curr!I62/1000</f>
        <v>882.88136608471996</v>
      </c>
      <c r="I65" s="10">
        <f>reform_curr!J62/1000</f>
        <v>1700.3641056998699</v>
      </c>
      <c r="K65" s="10">
        <f>reform_new1!E62/1000</f>
        <v>681.23560663993396</v>
      </c>
      <c r="L65" s="10">
        <f>reform_new1!F62/1000</f>
        <v>735.73445781836097</v>
      </c>
      <c r="M65" s="10">
        <f>reform_new1!G62/1000</f>
        <v>1416.97006898014</v>
      </c>
      <c r="O65" s="10">
        <f t="shared" si="1"/>
        <v>283.39403671972991</v>
      </c>
      <c r="P65" s="10">
        <f>O65/(reform_curr!$C62+reform_curr!$D62)*1000</f>
        <v>127.13954092406007</v>
      </c>
      <c r="Q65" s="10">
        <f>O65/reform_curr!$E62*1000</f>
        <v>88.092644302060904</v>
      </c>
    </row>
    <row r="66" spans="1:17" ht="20" customHeight="1">
      <c r="A66" s="5">
        <f>reform_curr!A63</f>
        <v>85</v>
      </c>
      <c r="B66" s="5" t="str">
        <f>reform_curr!B63</f>
        <v>Dänikon</v>
      </c>
      <c r="C66" s="10">
        <f>reform_curr!G63/1000</f>
        <v>313568.766</v>
      </c>
      <c r="D66" s="10">
        <f>C66/(reform_curr!$C63+reform_curr!$D63)*1000</f>
        <v>323600.37770897831</v>
      </c>
      <c r="E66" s="10">
        <f>C66/reform_curr!$E63*1000</f>
        <v>217002.60622837371</v>
      </c>
      <c r="G66" s="10">
        <f>reform_curr!H63/1000</f>
        <v>396.46887212237698</v>
      </c>
      <c r="H66" s="10">
        <f>reform_curr!I63/1000</f>
        <v>475.76264421376499</v>
      </c>
      <c r="I66" s="10">
        <f>reform_curr!J63/1000</f>
        <v>872.23151338034802</v>
      </c>
      <c r="K66" s="10">
        <f>reform_new1!E63/1000</f>
        <v>330.39071354943502</v>
      </c>
      <c r="L66" s="10">
        <f>reform_new1!F63/1000</f>
        <v>396.46886136644997</v>
      </c>
      <c r="M66" s="10">
        <f>reform_new1!G63/1000</f>
        <v>726.85956808674302</v>
      </c>
      <c r="O66" s="10">
        <f t="shared" si="1"/>
        <v>145.37194529360499</v>
      </c>
      <c r="P66" s="10">
        <f>O66/(reform_curr!$C63+reform_curr!$D63)*1000</f>
        <v>150.02264736182147</v>
      </c>
      <c r="Q66" s="10">
        <f>O66/reform_curr!$E63*1000</f>
        <v>100.60342234851556</v>
      </c>
    </row>
    <row r="67" spans="1:17" ht="20" customHeight="1">
      <c r="A67" s="5">
        <f>reform_curr!A64</f>
        <v>86</v>
      </c>
      <c r="B67" s="5" t="str">
        <f>reform_curr!B64</f>
        <v>Dielsdorf</v>
      </c>
      <c r="C67" s="10">
        <f>reform_curr!G64/1000</f>
        <v>983480.09100000001</v>
      </c>
      <c r="D67" s="10">
        <f>C67/(reform_curr!$C64+reform_curr!$D64)*1000</f>
        <v>316333.25538758439</v>
      </c>
      <c r="E67" s="10">
        <f>C67/reform_curr!$E64*1000</f>
        <v>222406.17164179104</v>
      </c>
      <c r="G67" s="10">
        <f>reform_curr!H64/1000</f>
        <v>1225.7991478616</v>
      </c>
      <c r="H67" s="10">
        <f>reform_curr!I64/1000</f>
        <v>1287.08911202478</v>
      </c>
      <c r="I67" s="10">
        <f>reform_curr!J64/1000</f>
        <v>2512.8882617218401</v>
      </c>
      <c r="K67" s="10">
        <f>reform_new1!E64/1000</f>
        <v>1021.49925649124</v>
      </c>
      <c r="L67" s="10">
        <f>reform_new1!F64/1000</f>
        <v>1072.57421841871</v>
      </c>
      <c r="M67" s="10">
        <f>reform_new1!G64/1000</f>
        <v>2094.0734514607702</v>
      </c>
      <c r="O67" s="10">
        <f t="shared" si="1"/>
        <v>418.81481026106985</v>
      </c>
      <c r="P67" s="10">
        <f>O67/(reform_curr!$C64+reform_curr!$D64)*1000</f>
        <v>134.71045682247342</v>
      </c>
      <c r="Q67" s="10">
        <f>O67/reform_curr!$E64*1000</f>
        <v>94.711626020142432</v>
      </c>
    </row>
    <row r="68" spans="1:17" ht="20" customHeight="1">
      <c r="A68" s="5">
        <f>reform_curr!A65</f>
        <v>87</v>
      </c>
      <c r="B68" s="5" t="str">
        <f>reform_curr!B65</f>
        <v>Hüttikon</v>
      </c>
      <c r="C68" s="10">
        <f>reform_curr!G65/1000</f>
        <v>213672.66699999999</v>
      </c>
      <c r="D68" s="10">
        <f>C68/(reform_curr!$C65+reform_curr!$D65)*1000</f>
        <v>471683.591611479</v>
      </c>
      <c r="E68" s="10">
        <f>C68/reform_curr!$E65*1000</f>
        <v>311022.80494905385</v>
      </c>
      <c r="G68" s="10">
        <f>reform_curr!H65/1000</f>
        <v>307.51559830737102</v>
      </c>
      <c r="H68" s="10">
        <f>reform_curr!I65/1000</f>
        <v>365.94355770623605</v>
      </c>
      <c r="I68" s="10">
        <f>reform_curr!J65/1000</f>
        <v>673.45915188336301</v>
      </c>
      <c r="K68" s="10">
        <f>reform_new1!E65/1000</f>
        <v>256.26299591398202</v>
      </c>
      <c r="L68" s="10">
        <f>reform_new1!F65/1000</f>
        <v>304.95296547210199</v>
      </c>
      <c r="M68" s="10">
        <f>reform_new1!G65/1000</f>
        <v>561.215961348772</v>
      </c>
      <c r="O68" s="10">
        <f t="shared" si="1"/>
        <v>112.24319053459101</v>
      </c>
      <c r="P68" s="10">
        <f>O68/(reform_curr!$C65+reform_curr!$D65)*1000</f>
        <v>247.77746254876601</v>
      </c>
      <c r="Q68" s="10">
        <f>O68/reform_curr!$E65*1000</f>
        <v>163.38164561075837</v>
      </c>
    </row>
    <row r="69" spans="1:17" ht="20" customHeight="1">
      <c r="A69" s="5">
        <f>reform_curr!A66</f>
        <v>88</v>
      </c>
      <c r="B69" s="5" t="str">
        <f>reform_curr!B66</f>
        <v>Neerach</v>
      </c>
      <c r="C69" s="10">
        <f>reform_curr!G66/1000</f>
        <v>2289193.0139458301</v>
      </c>
      <c r="D69" s="10">
        <f>C69/(reform_curr!$C66+reform_curr!$D66)*1000</f>
        <v>1248196.8451176826</v>
      </c>
      <c r="E69" s="10">
        <f>C69/reform_curr!$E66*1000</f>
        <v>879106.38016352931</v>
      </c>
      <c r="G69" s="10">
        <f>reform_curr!H66/1000</f>
        <v>5051.1749341667</v>
      </c>
      <c r="H69" s="10">
        <f>reform_curr!I66/1000</f>
        <v>3838.8929108319503</v>
      </c>
      <c r="I69" s="10">
        <f>reform_curr!J66/1000</f>
        <v>8890.0676810266905</v>
      </c>
      <c r="K69" s="10">
        <f>reform_new1!E66/1000</f>
        <v>4209.3123915477099</v>
      </c>
      <c r="L69" s="10">
        <f>reform_new1!F66/1000</f>
        <v>3199.0773856453002</v>
      </c>
      <c r="M69" s="10">
        <f>reform_new1!G66/1000</f>
        <v>7408.3899416120603</v>
      </c>
      <c r="O69" s="10">
        <f t="shared" si="1"/>
        <v>1481.6777394146302</v>
      </c>
      <c r="P69" s="10">
        <f>O69/(reform_curr!$C66+reform_curr!$D66)*1000</f>
        <v>807.89407819772646</v>
      </c>
      <c r="Q69" s="10">
        <f>O69/reform_curr!$E66*1000</f>
        <v>569.00066797796853</v>
      </c>
    </row>
    <row r="70" spans="1:17" ht="20" customHeight="1">
      <c r="A70" s="5">
        <f>reform_curr!A67</f>
        <v>89</v>
      </c>
      <c r="B70" s="5" t="str">
        <f>reform_curr!B67</f>
        <v>Niederglatt</v>
      </c>
      <c r="C70" s="10">
        <f>reform_curr!G67/1000</f>
        <v>734235.67</v>
      </c>
      <c r="D70" s="10">
        <f>C70/(reform_curr!$C67+reform_curr!$D67)*1000</f>
        <v>272342.60756676557</v>
      </c>
      <c r="E70" s="10">
        <f>C70/reform_curr!$E67*1000</f>
        <v>192359.35813466072</v>
      </c>
      <c r="G70" s="10">
        <f>reform_curr!H67/1000</f>
        <v>773.94037253489296</v>
      </c>
      <c r="H70" s="10">
        <f>reform_curr!I67/1000</f>
        <v>828.11619903085295</v>
      </c>
      <c r="I70" s="10">
        <f>reform_curr!J67/1000</f>
        <v>1602.05656645369</v>
      </c>
      <c r="K70" s="10">
        <f>reform_new1!E67/1000</f>
        <v>644.95029240245299</v>
      </c>
      <c r="L70" s="10">
        <f>reform_new1!F67/1000</f>
        <v>690.09681239161603</v>
      </c>
      <c r="M70" s="10">
        <f>reform_new1!G67/1000</f>
        <v>1335.0470985749598</v>
      </c>
      <c r="O70" s="10">
        <f t="shared" ref="O70:O133" si="2">I70-M70</f>
        <v>267.00946787873022</v>
      </c>
      <c r="P70" s="10">
        <f>O70/(reform_curr!$C67+reform_curr!$D67)*1000</f>
        <v>99.039120133060166</v>
      </c>
      <c r="Q70" s="10">
        <f>O70/reform_curr!$E67*1000</f>
        <v>69.95270313825786</v>
      </c>
    </row>
    <row r="71" spans="1:17" ht="20" customHeight="1">
      <c r="A71" s="5">
        <f>reform_curr!A68</f>
        <v>90</v>
      </c>
      <c r="B71" s="5" t="str">
        <f>reform_curr!B68</f>
        <v>Niederhasli</v>
      </c>
      <c r="C71" s="10">
        <f>reform_curr!G68/1000</f>
        <v>1330122.6124825</v>
      </c>
      <c r="D71" s="10">
        <f>C71/(reform_curr!$C68+reform_curr!$D68)*1000</f>
        <v>269146.6233270943</v>
      </c>
      <c r="E71" s="10">
        <f>C71/reform_curr!$E68*1000</f>
        <v>187420.40474601946</v>
      </c>
      <c r="G71" s="10">
        <f>reform_curr!H68/1000</f>
        <v>1457.34143597459</v>
      </c>
      <c r="H71" s="10">
        <f>reform_curr!I68/1000</f>
        <v>1690.51606390902</v>
      </c>
      <c r="I71" s="10">
        <f>reform_curr!J68/1000</f>
        <v>3147.8575137708099</v>
      </c>
      <c r="K71" s="10">
        <f>reform_new1!E68/1000</f>
        <v>1214.4511682345799</v>
      </c>
      <c r="L71" s="10">
        <f>reform_new1!F68/1000</f>
        <v>1408.7633562815101</v>
      </c>
      <c r="M71" s="10">
        <f>reform_new1!G68/1000</f>
        <v>2623.21452809023</v>
      </c>
      <c r="O71" s="10">
        <f t="shared" si="2"/>
        <v>524.64298568057984</v>
      </c>
      <c r="P71" s="10">
        <f>O71/(reform_curr!$C68+reform_curr!$D68)*1000</f>
        <v>106.16005375972883</v>
      </c>
      <c r="Q71" s="10">
        <f>O71/reform_curr!$E68*1000</f>
        <v>73.924614017272063</v>
      </c>
    </row>
    <row r="72" spans="1:17" ht="20" customHeight="1">
      <c r="A72" s="5">
        <f>reform_curr!A69</f>
        <v>91</v>
      </c>
      <c r="B72" s="5" t="str">
        <f>reform_curr!B69</f>
        <v>Niederweningen</v>
      </c>
      <c r="C72" s="10">
        <f>reform_curr!G69/1000</f>
        <v>702522.079415065</v>
      </c>
      <c r="D72" s="10">
        <f>C72/(reform_curr!$C69+reform_curr!$D69)*1000</f>
        <v>444072.11088183627</v>
      </c>
      <c r="E72" s="10">
        <f>C72/reform_curr!$E69*1000</f>
        <v>305179.00930280844</v>
      </c>
      <c r="G72" s="10">
        <f>reform_curr!H69/1000</f>
        <v>1049.58037520319</v>
      </c>
      <c r="H72" s="10">
        <f>reform_curr!I69/1000</f>
        <v>1091.5635997934901</v>
      </c>
      <c r="I72" s="10">
        <f>reform_curr!J69/1000</f>
        <v>2141.1439743518799</v>
      </c>
      <c r="K72" s="10">
        <f>reform_new1!E69/1000</f>
        <v>874.65029770374304</v>
      </c>
      <c r="L72" s="10">
        <f>reform_new1!F69/1000</f>
        <v>909.63629763847496</v>
      </c>
      <c r="M72" s="10">
        <f>reform_new1!G69/1000</f>
        <v>1784.28659295582</v>
      </c>
      <c r="O72" s="10">
        <f t="shared" si="2"/>
        <v>356.85738139605996</v>
      </c>
      <c r="P72" s="10">
        <f>O72/(reform_curr!$C69+reform_curr!$D69)*1000</f>
        <v>225.57356598992411</v>
      </c>
      <c r="Q72" s="10">
        <f>O72/reform_curr!$E69*1000</f>
        <v>155.02058270897479</v>
      </c>
    </row>
    <row r="73" spans="1:17" ht="20" customHeight="1">
      <c r="A73" s="5">
        <f>reform_curr!A70</f>
        <v>92</v>
      </c>
      <c r="B73" s="5" t="str">
        <f>reform_curr!B70</f>
        <v>Oberglatt</v>
      </c>
      <c r="C73" s="10">
        <f>reform_curr!G70/1000</f>
        <v>591423.31400000001</v>
      </c>
      <c r="D73" s="10">
        <f>C73/(reform_curr!$C70+reform_curr!$D70)*1000</f>
        <v>162702.42475928474</v>
      </c>
      <c r="E73" s="10">
        <f>C73/reform_curr!$E70*1000</f>
        <v>117043.99643775975</v>
      </c>
      <c r="G73" s="10">
        <f>reform_curr!H70/1000</f>
        <v>540.26805251327903</v>
      </c>
      <c r="H73" s="10">
        <f>reform_curr!I70/1000</f>
        <v>659.127023969128</v>
      </c>
      <c r="I73" s="10">
        <f>reform_curr!J70/1000</f>
        <v>1199.3950761005799</v>
      </c>
      <c r="K73" s="10">
        <f>reform_new1!E70/1000</f>
        <v>450.22336450453105</v>
      </c>
      <c r="L73" s="10">
        <f>reform_new1!F70/1000</f>
        <v>549.272505646377</v>
      </c>
      <c r="M73" s="10">
        <f>reform_new1!G70/1000</f>
        <v>999.49586525003599</v>
      </c>
      <c r="O73" s="10">
        <f t="shared" si="2"/>
        <v>199.89921085054391</v>
      </c>
      <c r="P73" s="10">
        <f>O73/(reform_curr!$C70+reform_curr!$D70)*1000</f>
        <v>54.992905323395846</v>
      </c>
      <c r="Q73" s="10">
        <f>O73/reform_curr!$E70*1000</f>
        <v>39.560500860982366</v>
      </c>
    </row>
    <row r="74" spans="1:17" ht="20" customHeight="1">
      <c r="A74" s="5">
        <f>reform_curr!A71</f>
        <v>93</v>
      </c>
      <c r="B74" s="5" t="str">
        <f>reform_curr!B71</f>
        <v>Oberweningen</v>
      </c>
      <c r="C74" s="10">
        <f>reform_curr!G71/1000</f>
        <v>436934.42149482202</v>
      </c>
      <c r="D74" s="10">
        <f>C74/(reform_curr!$C71+reform_curr!$D71)*1000</f>
        <v>437810.041577978</v>
      </c>
      <c r="E74" s="10">
        <f>C74/reform_curr!$E71*1000</f>
        <v>302586.16447009839</v>
      </c>
      <c r="G74" s="10">
        <f>reform_curr!H71/1000</f>
        <v>676.18778783941195</v>
      </c>
      <c r="H74" s="10">
        <f>reform_curr!I71/1000</f>
        <v>662.66402762234202</v>
      </c>
      <c r="I74" s="10">
        <f>reform_curr!J71/1000</f>
        <v>1338.8518325774601</v>
      </c>
      <c r="K74" s="10">
        <f>reform_new1!E71/1000</f>
        <v>563.48980998536899</v>
      </c>
      <c r="L74" s="10">
        <f>reform_new1!F71/1000</f>
        <v>552.22001386716909</v>
      </c>
      <c r="M74" s="10">
        <f>reform_new1!G71/1000</f>
        <v>1115.7098266927601</v>
      </c>
      <c r="O74" s="10">
        <f t="shared" si="2"/>
        <v>223.14200588469998</v>
      </c>
      <c r="P74" s="10">
        <f>O74/(reform_curr!$C71+reform_curr!$D71)*1000</f>
        <v>223.58918425320638</v>
      </c>
      <c r="Q74" s="10">
        <f>O74/reform_curr!$E71*1000</f>
        <v>154.53047498940441</v>
      </c>
    </row>
    <row r="75" spans="1:17" ht="20" customHeight="1">
      <c r="A75" s="5">
        <f>reform_curr!A72</f>
        <v>94</v>
      </c>
      <c r="B75" s="5" t="str">
        <f>reform_curr!B72</f>
        <v>Otelfingen</v>
      </c>
      <c r="C75" s="10">
        <f>reform_curr!G72/1000</f>
        <v>512221.65248748497</v>
      </c>
      <c r="D75" s="10">
        <f>C75/(reform_curr!$C72+reform_curr!$D72)*1000</f>
        <v>347976.66609204141</v>
      </c>
      <c r="E75" s="10">
        <f>C75/reform_curr!$E72*1000</f>
        <v>237359.43118048421</v>
      </c>
      <c r="G75" s="10">
        <f>reform_curr!H72/1000</f>
        <v>535.41736773846299</v>
      </c>
      <c r="H75" s="10">
        <f>reform_curr!I72/1000</f>
        <v>588.95910133392704</v>
      </c>
      <c r="I75" s="10">
        <f>reform_curr!J72/1000</f>
        <v>1124.37647543107</v>
      </c>
      <c r="K75" s="10">
        <f>reform_new1!E72/1000</f>
        <v>446.181128875941</v>
      </c>
      <c r="L75" s="10">
        <f>reform_new1!F72/1000</f>
        <v>490.79924354361299</v>
      </c>
      <c r="M75" s="10">
        <f>reform_new1!G72/1000</f>
        <v>936.98038495354297</v>
      </c>
      <c r="O75" s="10">
        <f t="shared" si="2"/>
        <v>187.39609047752708</v>
      </c>
      <c r="P75" s="10">
        <f>O75/(reform_curr!$C72+reform_curr!$D72)*1000</f>
        <v>127.30712668310265</v>
      </c>
      <c r="Q75" s="10">
        <f>O75/reform_curr!$E72*1000</f>
        <v>86.837854716184935</v>
      </c>
    </row>
    <row r="76" spans="1:17" ht="20" customHeight="1">
      <c r="A76" s="5">
        <f>reform_curr!A73</f>
        <v>95</v>
      </c>
      <c r="B76" s="5" t="str">
        <f>reform_curr!B73</f>
        <v>Regensberg</v>
      </c>
      <c r="C76" s="10">
        <f>reform_curr!G73/1000</f>
        <v>143770.83060917401</v>
      </c>
      <c r="D76" s="10">
        <f>C76/(reform_curr!$C73+reform_curr!$D73)*1000</f>
        <v>568264.15260543081</v>
      </c>
      <c r="E76" s="10">
        <f>C76/reform_curr!$E73*1000</f>
        <v>398257.14850186708</v>
      </c>
      <c r="G76" s="10">
        <f>reform_curr!H73/1000</f>
        <v>207.774201406955</v>
      </c>
      <c r="H76" s="10">
        <f>reform_curr!I73/1000</f>
        <v>220.240650946378</v>
      </c>
      <c r="I76" s="10">
        <f>reform_curr!J73/1000</f>
        <v>428.01485175251901</v>
      </c>
      <c r="K76" s="10">
        <f>reform_new1!E73/1000</f>
        <v>173.14516578164699</v>
      </c>
      <c r="L76" s="10">
        <f>reform_new1!F73/1000</f>
        <v>183.53387388736002</v>
      </c>
      <c r="M76" s="10">
        <f>reform_new1!G73/1000</f>
        <v>356.67903975129099</v>
      </c>
      <c r="O76" s="10">
        <f t="shared" si="2"/>
        <v>71.335812001228021</v>
      </c>
      <c r="P76" s="10">
        <f>O76/(reform_curr!$C73+reform_curr!$D73)*1000</f>
        <v>281.95973123015028</v>
      </c>
      <c r="Q76" s="10">
        <f>O76/reform_curr!$E73*1000</f>
        <v>197.60612742722444</v>
      </c>
    </row>
    <row r="77" spans="1:17" ht="20" customHeight="1">
      <c r="A77" s="5">
        <f>reform_curr!A74</f>
        <v>96</v>
      </c>
      <c r="B77" s="5" t="str">
        <f>reform_curr!B74</f>
        <v>Regensdorf</v>
      </c>
      <c r="C77" s="10">
        <f>reform_curr!G74/1000</f>
        <v>2832875.7395421499</v>
      </c>
      <c r="D77" s="10">
        <f>C77/(reform_curr!$C74+reform_curr!$D74)*1000</f>
        <v>289364.22262943309</v>
      </c>
      <c r="E77" s="10">
        <f>C77/reform_curr!$E74*1000</f>
        <v>204717.13683640337</v>
      </c>
      <c r="G77" s="10">
        <f>reform_curr!H74/1000</f>
        <v>3839.36686271294</v>
      </c>
      <c r="H77" s="10">
        <f>reform_curr!I74/1000</f>
        <v>4530.4528897558803</v>
      </c>
      <c r="I77" s="10">
        <f>reform_curr!J74/1000</f>
        <v>8369.81975722676</v>
      </c>
      <c r="K77" s="10">
        <f>reform_new1!E74/1000</f>
        <v>3199.47232064846</v>
      </c>
      <c r="L77" s="10">
        <f>reform_new1!F74/1000</f>
        <v>3775.3773332715396</v>
      </c>
      <c r="M77" s="10">
        <f>reform_new1!G74/1000</f>
        <v>6974.84963410417</v>
      </c>
      <c r="O77" s="10">
        <f t="shared" si="2"/>
        <v>1394.9701231225899</v>
      </c>
      <c r="P77" s="10">
        <f>O77/(reform_curr!$C74+reform_curr!$D74)*1000</f>
        <v>142.48928734653626</v>
      </c>
      <c r="Q77" s="10">
        <f>O77/reform_curr!$E74*1000</f>
        <v>100.8072064693301</v>
      </c>
    </row>
    <row r="78" spans="1:17" ht="20" customHeight="1">
      <c r="A78" s="5">
        <f>reform_curr!A75</f>
        <v>97</v>
      </c>
      <c r="B78" s="5" t="str">
        <f>reform_curr!B75</f>
        <v>Rümlang</v>
      </c>
      <c r="C78" s="10">
        <f>reform_curr!G75/1000</f>
        <v>1145428.32045914</v>
      </c>
      <c r="D78" s="10">
        <f>C78/(reform_curr!$C75+reform_curr!$D75)*1000</f>
        <v>263802.00839685398</v>
      </c>
      <c r="E78" s="10">
        <f>C78/reform_curr!$E75*1000</f>
        <v>188021.72036427117</v>
      </c>
      <c r="G78" s="10">
        <f>reform_curr!H75/1000</f>
        <v>1598.1897603412301</v>
      </c>
      <c r="H78" s="10">
        <f>reform_curr!I75/1000</f>
        <v>1742.02684327928</v>
      </c>
      <c r="I78" s="10">
        <f>reform_curr!J75/1000</f>
        <v>3340.2166276919102</v>
      </c>
      <c r="K78" s="10">
        <f>reform_new1!E75/1000</f>
        <v>1331.8247564406099</v>
      </c>
      <c r="L78" s="10">
        <f>reform_new1!F75/1000</f>
        <v>1451.6889879932999</v>
      </c>
      <c r="M78" s="10">
        <f>reform_new1!G75/1000</f>
        <v>2783.5137506021401</v>
      </c>
      <c r="O78" s="10">
        <f t="shared" si="2"/>
        <v>556.70287708977003</v>
      </c>
      <c r="P78" s="10">
        <f>O78/(reform_curr!$C75+reform_curr!$D75)*1000</f>
        <v>128.21346777746891</v>
      </c>
      <c r="Q78" s="10">
        <f>O78/reform_curr!$E75*1000</f>
        <v>91.382612785582737</v>
      </c>
    </row>
    <row r="79" spans="1:17" ht="20" customHeight="1">
      <c r="A79" s="5">
        <f>reform_curr!A76</f>
        <v>98</v>
      </c>
      <c r="B79" s="5" t="str">
        <f>reform_curr!B76</f>
        <v>Schleinikon</v>
      </c>
      <c r="C79" s="10">
        <f>reform_curr!G76/1000</f>
        <v>158337.084</v>
      </c>
      <c r="D79" s="10">
        <f>C79/(reform_curr!$C76+reform_curr!$D76)*1000</f>
        <v>357420.05417607224</v>
      </c>
      <c r="E79" s="10">
        <f>C79/reform_curr!$E76*1000</f>
        <v>255794.96607431342</v>
      </c>
      <c r="G79" s="10">
        <f>reform_curr!H76/1000</f>
        <v>180.05435715603798</v>
      </c>
      <c r="H79" s="10">
        <f>reform_curr!I76/1000</f>
        <v>198.05979154378099</v>
      </c>
      <c r="I79" s="10">
        <f>reform_curr!J76/1000</f>
        <v>378.11414975476202</v>
      </c>
      <c r="K79" s="10">
        <f>reform_new1!E76/1000</f>
        <v>150.045295976549</v>
      </c>
      <c r="L79" s="10">
        <f>reform_new1!F76/1000</f>
        <v>165.049824524223</v>
      </c>
      <c r="M79" s="10">
        <f>reform_new1!G76/1000</f>
        <v>315.09512348556501</v>
      </c>
      <c r="O79" s="10">
        <f t="shared" si="2"/>
        <v>63.019026269197013</v>
      </c>
      <c r="P79" s="10">
        <f>O79/(reform_curr!$C76+reform_curr!$D76)*1000</f>
        <v>142.25513830518514</v>
      </c>
      <c r="Q79" s="10">
        <f>O79/reform_curr!$E76*1000</f>
        <v>101.80779688077061</v>
      </c>
    </row>
    <row r="80" spans="1:17" ht="20" customHeight="1">
      <c r="A80" s="5">
        <f>reform_curr!A77</f>
        <v>99</v>
      </c>
      <c r="B80" s="5" t="str">
        <f>reform_curr!B77</f>
        <v>Schöfflisdorf</v>
      </c>
      <c r="C80" s="10">
        <f>reform_curr!G77/1000</f>
        <v>339755.12000526203</v>
      </c>
      <c r="D80" s="10">
        <f>C80/(reform_curr!$C77+reform_curr!$D77)*1000</f>
        <v>436142.64442267269</v>
      </c>
      <c r="E80" s="10">
        <f>C80/reform_curr!$E77*1000</f>
        <v>303082.1766327048</v>
      </c>
      <c r="G80" s="10">
        <f>reform_curr!H77/1000</f>
        <v>420.76791115832299</v>
      </c>
      <c r="H80" s="10">
        <f>reform_curr!I77/1000</f>
        <v>424.97559110891802</v>
      </c>
      <c r="I80" s="10">
        <f>reform_curr!J77/1000</f>
        <v>845.74349770986998</v>
      </c>
      <c r="K80" s="10">
        <f>reform_new1!E77/1000</f>
        <v>350.63991523903604</v>
      </c>
      <c r="L80" s="10">
        <f>reform_new1!F77/1000</f>
        <v>354.146316454589</v>
      </c>
      <c r="M80" s="10">
        <f>reform_new1!G77/1000</f>
        <v>704.78623152947398</v>
      </c>
      <c r="O80" s="10">
        <f t="shared" si="2"/>
        <v>140.957266180396</v>
      </c>
      <c r="P80" s="10">
        <f>O80/(reform_curr!$C77+reform_curr!$D77)*1000</f>
        <v>180.94642641899358</v>
      </c>
      <c r="Q80" s="10">
        <f>O80/reform_curr!$E77*1000</f>
        <v>125.74243191828369</v>
      </c>
    </row>
    <row r="81" spans="1:17" ht="20" customHeight="1">
      <c r="A81" s="5">
        <f>reform_curr!A78</f>
        <v>100</v>
      </c>
      <c r="B81" s="5" t="str">
        <f>reform_curr!B78</f>
        <v>Stadel</v>
      </c>
      <c r="C81" s="10">
        <f>reform_curr!G78/1000</f>
        <v>458537.18800000002</v>
      </c>
      <c r="D81" s="10">
        <f>C81/(reform_curr!$C78+reform_curr!$D78)*1000</f>
        <v>362479.990513834</v>
      </c>
      <c r="E81" s="10">
        <f>C81/reform_curr!$E78*1000</f>
        <v>256022.99720826358</v>
      </c>
      <c r="G81" s="10">
        <f>reform_curr!H78/1000</f>
        <v>496.61892635035497</v>
      </c>
      <c r="H81" s="10">
        <f>reform_curr!I78/1000</f>
        <v>546.280819461703</v>
      </c>
      <c r="I81" s="10">
        <f>reform_curr!J78/1000</f>
        <v>1042.89974434948</v>
      </c>
      <c r="K81" s="10">
        <f>reform_new1!E78/1000</f>
        <v>413.849095446229</v>
      </c>
      <c r="L81" s="10">
        <f>reform_new1!F78/1000</f>
        <v>455.23400710666095</v>
      </c>
      <c r="M81" s="10">
        <f>reform_new1!G78/1000</f>
        <v>869.08312109780297</v>
      </c>
      <c r="O81" s="10">
        <f t="shared" si="2"/>
        <v>173.81662325167702</v>
      </c>
      <c r="P81" s="10">
        <f>O81/(reform_curr!$C78+reform_curr!$D78)*1000</f>
        <v>137.4044452582427</v>
      </c>
      <c r="Q81" s="10">
        <f>O81/reform_curr!$E78*1000</f>
        <v>97.050040899875498</v>
      </c>
    </row>
    <row r="82" spans="1:17" ht="20" customHeight="1">
      <c r="A82" s="5">
        <f>reform_curr!A79</f>
        <v>101</v>
      </c>
      <c r="B82" s="5" t="str">
        <f>reform_curr!B79</f>
        <v>Steinmaur</v>
      </c>
      <c r="C82" s="10">
        <f>reform_curr!G79/1000</f>
        <v>711149.47177916602</v>
      </c>
      <c r="D82" s="10">
        <f>C82/(reform_curr!$C79+reform_curr!$D79)*1000</f>
        <v>381109.0416822969</v>
      </c>
      <c r="E82" s="10">
        <f>C82/reform_curr!$E79*1000</f>
        <v>269885.94754427555</v>
      </c>
      <c r="G82" s="10">
        <f>reform_curr!H79/1000</f>
        <v>897.36580475586595</v>
      </c>
      <c r="H82" s="10">
        <f>reform_curr!I79/1000</f>
        <v>1022.99702149313</v>
      </c>
      <c r="I82" s="10">
        <f>reform_curr!J79/1000</f>
        <v>1920.36281990832</v>
      </c>
      <c r="K82" s="10">
        <f>reform_new1!E79/1000</f>
        <v>747.80481561958698</v>
      </c>
      <c r="L82" s="10">
        <f>reform_new1!F79/1000</f>
        <v>852.49748438924507</v>
      </c>
      <c r="M82" s="10">
        <f>reform_new1!G79/1000</f>
        <v>1600.3022895279501</v>
      </c>
      <c r="O82" s="10">
        <f t="shared" si="2"/>
        <v>320.06053038036998</v>
      </c>
      <c r="P82" s="10">
        <f>O82/(reform_curr!$C79+reform_curr!$D79)*1000</f>
        <v>171.52225636675777</v>
      </c>
      <c r="Q82" s="10">
        <f>O82/reform_curr!$E79*1000</f>
        <v>121.46509691854648</v>
      </c>
    </row>
    <row r="83" spans="1:17" ht="20" customHeight="1">
      <c r="A83" s="5">
        <f>reform_curr!A80</f>
        <v>102</v>
      </c>
      <c r="B83" s="5" t="str">
        <f>reform_curr!B80</f>
        <v>Weiach</v>
      </c>
      <c r="C83" s="10">
        <f>reform_curr!G80/1000</f>
        <v>261724.832872275</v>
      </c>
      <c r="D83" s="10">
        <f>C83/(reform_curr!$C80+reform_curr!$D80)*1000</f>
        <v>273199.19924037054</v>
      </c>
      <c r="E83" s="10">
        <f>C83/reform_curr!$E80*1000</f>
        <v>196195.52689076087</v>
      </c>
      <c r="G83" s="10">
        <f>reform_curr!H80/1000</f>
        <v>275.40606481623598</v>
      </c>
      <c r="H83" s="10">
        <f>reform_curr!I80/1000</f>
        <v>245.11139703577697</v>
      </c>
      <c r="I83" s="10">
        <f>reform_curr!J80/1000</f>
        <v>520.517461759507</v>
      </c>
      <c r="K83" s="10">
        <f>reform_new1!E80/1000</f>
        <v>229.505047412604</v>
      </c>
      <c r="L83" s="10">
        <f>reform_new1!F80/1000</f>
        <v>204.25949213379602</v>
      </c>
      <c r="M83" s="10">
        <f>reform_new1!G80/1000</f>
        <v>433.76454063117501</v>
      </c>
      <c r="O83" s="10">
        <f t="shared" si="2"/>
        <v>86.752921128331991</v>
      </c>
      <c r="P83" s="10">
        <f>O83/(reform_curr!$C80+reform_curr!$D80)*1000</f>
        <v>90.556285102642988</v>
      </c>
      <c r="Q83" s="10">
        <f>O83/reform_curr!$E80*1000</f>
        <v>65.032174758869559</v>
      </c>
    </row>
    <row r="84" spans="1:17" ht="20" customHeight="1">
      <c r="A84" s="5">
        <f>reform_curr!A81</f>
        <v>111</v>
      </c>
      <c r="B84" s="5" t="str">
        <f>reform_curr!B81</f>
        <v>Bäretswil</v>
      </c>
      <c r="C84" s="10">
        <f>reform_curr!G81/1000</f>
        <v>1021362.53840499</v>
      </c>
      <c r="D84" s="10">
        <f>C84/(reform_curr!$C81+reform_curr!$D81)*1000</f>
        <v>381532.51341239823</v>
      </c>
      <c r="E84" s="10">
        <f>C84/reform_curr!$E81*1000</f>
        <v>264464.66556317708</v>
      </c>
      <c r="G84" s="10">
        <f>reform_curr!H81/1000</f>
        <v>1174.3395353748801</v>
      </c>
      <c r="H84" s="10">
        <f>reform_curr!I81/1000</f>
        <v>1197.8263253729299</v>
      </c>
      <c r="I84" s="10">
        <f>reform_curr!J81/1000</f>
        <v>2372.1658651952703</v>
      </c>
      <c r="K84" s="10">
        <f>reform_new1!E81/1000</f>
        <v>978.61624673351594</v>
      </c>
      <c r="L84" s="10">
        <f>reform_new1!F81/1000</f>
        <v>998.18857260569894</v>
      </c>
      <c r="M84" s="10">
        <f>reform_new1!G81/1000</f>
        <v>1976.80481604582</v>
      </c>
      <c r="O84" s="10">
        <f t="shared" si="2"/>
        <v>395.36104914945031</v>
      </c>
      <c r="P84" s="10">
        <f>O84/(reform_curr!$C81+reform_curr!$D81)*1000</f>
        <v>147.68810203565567</v>
      </c>
      <c r="Q84" s="10">
        <f>O84/reform_curr!$E81*1000</f>
        <v>102.37209972797781</v>
      </c>
    </row>
    <row r="85" spans="1:17" ht="20" customHeight="1">
      <c r="A85" s="5">
        <f>reform_curr!A82</f>
        <v>112</v>
      </c>
      <c r="B85" s="5" t="str">
        <f>reform_curr!B82</f>
        <v>Bubikon</v>
      </c>
      <c r="C85" s="10">
        <f>reform_curr!G82/1000</f>
        <v>1751229.7642320299</v>
      </c>
      <c r="D85" s="10">
        <f>C85/(reform_curr!$C82+reform_curr!$D82)*1000</f>
        <v>445378.88205290685</v>
      </c>
      <c r="E85" s="10">
        <f>C85/reform_curr!$E82*1000</f>
        <v>309513.92086108692</v>
      </c>
      <c r="G85" s="10">
        <f>reform_curr!H82/1000</f>
        <v>2260.8652589766202</v>
      </c>
      <c r="H85" s="10">
        <f>reform_curr!I82/1000</f>
        <v>2532.1690854431199</v>
      </c>
      <c r="I85" s="10">
        <f>reform_curr!J82/1000</f>
        <v>4793.0343114290499</v>
      </c>
      <c r="K85" s="10">
        <f>reform_new1!E82/1000</f>
        <v>1884.0543405358201</v>
      </c>
      <c r="L85" s="10">
        <f>reform_new1!F82/1000</f>
        <v>2110.1408622825502</v>
      </c>
      <c r="M85" s="10">
        <f>reform_new1!G82/1000</f>
        <v>3994.1952113787902</v>
      </c>
      <c r="O85" s="10">
        <f t="shared" si="2"/>
        <v>798.83910005025973</v>
      </c>
      <c r="P85" s="10">
        <f>O85/(reform_curr!$C82+reform_curr!$D82)*1000</f>
        <v>203.16355545530513</v>
      </c>
      <c r="Q85" s="10">
        <f>O85/reform_curr!$E82*1000</f>
        <v>141.18753977558495</v>
      </c>
    </row>
    <row r="86" spans="1:17" ht="20" customHeight="1">
      <c r="A86" s="5">
        <f>reform_curr!A83</f>
        <v>113</v>
      </c>
      <c r="B86" s="5" t="str">
        <f>reform_curr!B83</f>
        <v>Dürnten</v>
      </c>
      <c r="C86" s="10">
        <f>reform_curr!G83/1000</f>
        <v>1308056.08803139</v>
      </c>
      <c r="D86" s="10">
        <f>C86/(reform_curr!$C83+reform_curr!$D83)*1000</f>
        <v>320444.90152655315</v>
      </c>
      <c r="E86" s="10">
        <f>C86/reform_curr!$E83*1000</f>
        <v>224404.88729308458</v>
      </c>
      <c r="G86" s="10">
        <f>reform_curr!H83/1000</f>
        <v>1517.35325138145</v>
      </c>
      <c r="H86" s="10">
        <f>reform_curr!I83/1000</f>
        <v>1744.9562386212901</v>
      </c>
      <c r="I86" s="10">
        <f>reform_curr!J83/1000</f>
        <v>3262.3094848662599</v>
      </c>
      <c r="K86" s="10">
        <f>reform_new1!E83/1000</f>
        <v>1264.46100647239</v>
      </c>
      <c r="L86" s="10">
        <f>reform_new1!F83/1000</f>
        <v>1454.1301571280301</v>
      </c>
      <c r="M86" s="10">
        <f>reform_new1!G83/1000</f>
        <v>2718.59116257286</v>
      </c>
      <c r="O86" s="10">
        <f t="shared" si="2"/>
        <v>543.71832229339998</v>
      </c>
      <c r="P86" s="10">
        <f>O86/(reform_curr!$C83+reform_curr!$D83)*1000</f>
        <v>133.19900105178834</v>
      </c>
      <c r="Q86" s="10">
        <f>O86/reform_curr!$E83*1000</f>
        <v>93.278147588505746</v>
      </c>
    </row>
    <row r="87" spans="1:17" ht="20" customHeight="1">
      <c r="A87" s="5">
        <f>reform_curr!A84</f>
        <v>114</v>
      </c>
      <c r="B87" s="5" t="str">
        <f>reform_curr!B84</f>
        <v>Fischenthal</v>
      </c>
      <c r="C87" s="10">
        <f>reform_curr!G84/1000</f>
        <v>324100.00605658197</v>
      </c>
      <c r="D87" s="10">
        <f>C87/(reform_curr!$C84+reform_curr!$D84)*1000</f>
        <v>250077.16516711572</v>
      </c>
      <c r="E87" s="10">
        <f>C87/reform_curr!$E84*1000</f>
        <v>174341.04682979127</v>
      </c>
      <c r="G87" s="10">
        <f>reform_curr!H84/1000</f>
        <v>273.346226112544</v>
      </c>
      <c r="H87" s="10">
        <f>reform_curr!I84/1000</f>
        <v>338.94932024365602</v>
      </c>
      <c r="I87" s="10">
        <f>reform_curr!J84/1000</f>
        <v>612.29554543972006</v>
      </c>
      <c r="K87" s="10">
        <f>reform_new1!E84/1000</f>
        <v>227.78851302951497</v>
      </c>
      <c r="L87" s="10">
        <f>reform_new1!F84/1000</f>
        <v>282.45775694852995</v>
      </c>
      <c r="M87" s="10">
        <f>reform_new1!G84/1000</f>
        <v>510.246267800211</v>
      </c>
      <c r="O87" s="10">
        <f t="shared" si="2"/>
        <v>102.04927763950906</v>
      </c>
      <c r="P87" s="10">
        <f>O87/(reform_curr!$C84+reform_curr!$D84)*1000</f>
        <v>78.74172657369526</v>
      </c>
      <c r="Q87" s="10">
        <f>O87/reform_curr!$E84*1000</f>
        <v>54.894716320338382</v>
      </c>
    </row>
    <row r="88" spans="1:17" ht="20" customHeight="1">
      <c r="A88" s="5">
        <f>reform_curr!A85</f>
        <v>115</v>
      </c>
      <c r="B88" s="5" t="str">
        <f>reform_curr!B85</f>
        <v>Gossau (ZH)</v>
      </c>
      <c r="C88" s="10">
        <f>reform_curr!G85/1000</f>
        <v>2397636.38984115</v>
      </c>
      <c r="D88" s="10">
        <f>C88/(reform_curr!$C85+reform_curr!$D85)*1000</f>
        <v>429606.95033885504</v>
      </c>
      <c r="E88" s="10">
        <f>C88/reform_curr!$E85*1000</f>
        <v>300305.15904824022</v>
      </c>
      <c r="G88" s="10">
        <f>reform_curr!H85/1000</f>
        <v>3241.9079461893002</v>
      </c>
      <c r="H88" s="10">
        <f>reform_curr!I85/1000</f>
        <v>3857.8704593243701</v>
      </c>
      <c r="I88" s="10">
        <f>reform_curr!J85/1000</f>
        <v>7099.7783933314595</v>
      </c>
      <c r="K88" s="10">
        <f>reform_new1!E85/1000</f>
        <v>2701.5898877853701</v>
      </c>
      <c r="L88" s="10">
        <f>reform_new1!F85/1000</f>
        <v>3214.8919691389801</v>
      </c>
      <c r="M88" s="10">
        <f>reform_new1!G85/1000</f>
        <v>5916.4818526347499</v>
      </c>
      <c r="O88" s="10">
        <f t="shared" si="2"/>
        <v>1183.2965406967096</v>
      </c>
      <c r="P88" s="10">
        <f>O88/(reform_curr!$C85+reform_curr!$D85)*1000</f>
        <v>212.02231512214829</v>
      </c>
      <c r="Q88" s="10">
        <f>O88/reform_curr!$E85*1000</f>
        <v>148.20848455620111</v>
      </c>
    </row>
    <row r="89" spans="1:17" ht="20" customHeight="1">
      <c r="A89" s="5">
        <f>reform_curr!A86</f>
        <v>116</v>
      </c>
      <c r="B89" s="5" t="str">
        <f>reform_curr!B86</f>
        <v>Grüningen</v>
      </c>
      <c r="C89" s="10">
        <f>reform_curr!G86/1000</f>
        <v>1059022.0555050499</v>
      </c>
      <c r="D89" s="10">
        <f>C89/(reform_curr!$C86+reform_curr!$D86)*1000</f>
        <v>561815.41406103445</v>
      </c>
      <c r="E89" s="10">
        <f>C89/reform_curr!$E86*1000</f>
        <v>395452.59727597085</v>
      </c>
      <c r="G89" s="10">
        <f>reform_curr!H86/1000</f>
        <v>1853.29895034318</v>
      </c>
      <c r="H89" s="10">
        <f>reform_curr!I86/1000</f>
        <v>2094.2278362799998</v>
      </c>
      <c r="I89" s="10">
        <f>reform_curr!J86/1000</f>
        <v>3947.5267294083201</v>
      </c>
      <c r="K89" s="10">
        <f>reform_new1!E86/1000</f>
        <v>1544.41574899016</v>
      </c>
      <c r="L89" s="10">
        <f>reform_new1!F86/1000</f>
        <v>1745.18976556037</v>
      </c>
      <c r="M89" s="10">
        <f>reform_new1!G86/1000</f>
        <v>3289.6055164209301</v>
      </c>
      <c r="O89" s="10">
        <f t="shared" si="2"/>
        <v>657.92121298738994</v>
      </c>
      <c r="P89" s="10">
        <f>O89/(reform_curr!$C86+reform_curr!$D86)*1000</f>
        <v>349.02982121346946</v>
      </c>
      <c r="Q89" s="10">
        <f>O89/reform_curr!$E86*1000</f>
        <v>245.67633046579161</v>
      </c>
    </row>
    <row r="90" spans="1:17" ht="20" customHeight="1">
      <c r="A90" s="5">
        <f>reform_curr!A87</f>
        <v>117</v>
      </c>
      <c r="B90" s="5" t="str">
        <f>reform_curr!B87</f>
        <v>Hinwil</v>
      </c>
      <c r="C90" s="10">
        <f>reform_curr!G87/1000</f>
        <v>2456734.1229570699</v>
      </c>
      <c r="D90" s="10">
        <f>C90/(reform_curr!$C87+reform_curr!$D87)*1000</f>
        <v>380476.091521925</v>
      </c>
      <c r="E90" s="10">
        <f>C90/reform_curr!$E87*1000</f>
        <v>271522.33896519343</v>
      </c>
      <c r="G90" s="10">
        <f>reform_curr!H87/1000</f>
        <v>3338.9363152220799</v>
      </c>
      <c r="H90" s="10">
        <f>reform_curr!I87/1000</f>
        <v>3739.6086806333001</v>
      </c>
      <c r="I90" s="10">
        <f>reform_curr!J87/1000</f>
        <v>7078.5449637029096</v>
      </c>
      <c r="K90" s="10">
        <f>reform_new1!E87/1000</f>
        <v>2782.44688841062</v>
      </c>
      <c r="L90" s="10">
        <f>reform_new1!F87/1000</f>
        <v>3116.3405322420899</v>
      </c>
      <c r="M90" s="10">
        <f>reform_new1!G87/1000</f>
        <v>5898.7874339134596</v>
      </c>
      <c r="O90" s="10">
        <f t="shared" si="2"/>
        <v>1179.75752978945</v>
      </c>
      <c r="P90" s="10">
        <f>O90/(reform_curr!$C87+reform_curr!$D87)*1000</f>
        <v>182.70985438894999</v>
      </c>
      <c r="Q90" s="10">
        <f>O90/reform_curr!$E87*1000</f>
        <v>130.38876323932914</v>
      </c>
    </row>
    <row r="91" spans="1:17" ht="20" customHeight="1">
      <c r="A91" s="5">
        <f>reform_curr!A88</f>
        <v>118</v>
      </c>
      <c r="B91" s="5" t="str">
        <f>reform_curr!B88</f>
        <v>Rüti (ZH)</v>
      </c>
      <c r="C91" s="10">
        <f>reform_curr!G88/1000</f>
        <v>1905770.0020467502</v>
      </c>
      <c r="D91" s="10">
        <f>C91/(reform_curr!$C88+reform_curr!$D88)*1000</f>
        <v>277971.12048523198</v>
      </c>
      <c r="E91" s="10">
        <f>C91/reform_curr!$E88*1000</f>
        <v>200649.61065979683</v>
      </c>
      <c r="G91" s="10">
        <f>reform_curr!H88/1000</f>
        <v>2304.5020835898899</v>
      </c>
      <c r="H91" s="10">
        <f>reform_curr!I88/1000</f>
        <v>2788.4475331902804</v>
      </c>
      <c r="I91" s="10">
        <f>reform_curr!J88/1000</f>
        <v>5092.9496107900704</v>
      </c>
      <c r="K91" s="10">
        <f>reform_new1!E88/1000</f>
        <v>1920.4183524355499</v>
      </c>
      <c r="L91" s="10">
        <f>reform_new1!F88/1000</f>
        <v>2323.7062157225</v>
      </c>
      <c r="M91" s="10">
        <f>reform_new1!G88/1000</f>
        <v>4244.1245491385098</v>
      </c>
      <c r="O91" s="10">
        <f t="shared" si="2"/>
        <v>848.82506165156065</v>
      </c>
      <c r="P91" s="10">
        <f>O91/(reform_curr!$C88+reform_curr!$D88)*1000</f>
        <v>123.80762276131281</v>
      </c>
      <c r="Q91" s="10">
        <f>O91/reform_curr!$E88*1000</f>
        <v>89.368820978264964</v>
      </c>
    </row>
    <row r="92" spans="1:17" ht="20" customHeight="1">
      <c r="A92" s="5">
        <f>reform_curr!A89</f>
        <v>119</v>
      </c>
      <c r="B92" s="5" t="str">
        <f>reform_curr!B89</f>
        <v>Seegräben</v>
      </c>
      <c r="C92" s="10">
        <f>reform_curr!G89/1000</f>
        <v>380807.05716073798</v>
      </c>
      <c r="D92" s="10">
        <f>C92/(reform_curr!$C89+reform_curr!$D89)*1000</f>
        <v>498438.55649311253</v>
      </c>
      <c r="E92" s="10">
        <f>C92/reform_curr!$E89*1000</f>
        <v>343069.42086552968</v>
      </c>
      <c r="G92" s="10">
        <f>reform_curr!H89/1000</f>
        <v>564.73157166594194</v>
      </c>
      <c r="H92" s="10">
        <f>reform_curr!I89/1000</f>
        <v>638.14667757314396</v>
      </c>
      <c r="I92" s="10">
        <f>reform_curr!J89/1000</f>
        <v>1202.8782512073501</v>
      </c>
      <c r="K92" s="10">
        <f>reform_new1!E89/1000</f>
        <v>470.60962640950004</v>
      </c>
      <c r="L92" s="10">
        <f>reform_new1!F89/1000</f>
        <v>531.78887684801202</v>
      </c>
      <c r="M92" s="10">
        <f>reform_new1!G89/1000</f>
        <v>1002.39850368881</v>
      </c>
      <c r="O92" s="10">
        <f t="shared" si="2"/>
        <v>200.47974751854008</v>
      </c>
      <c r="P92" s="10">
        <f>O92/(reform_curr!$C89+reform_curr!$D89)*1000</f>
        <v>262.40804649023568</v>
      </c>
      <c r="Q92" s="10">
        <f>O92/reform_curr!$E89*1000</f>
        <v>180.61238515183791</v>
      </c>
    </row>
    <row r="93" spans="1:17" ht="20" customHeight="1">
      <c r="A93" s="5">
        <f>reform_curr!A90</f>
        <v>120</v>
      </c>
      <c r="B93" s="5" t="str">
        <f>reform_curr!B90</f>
        <v>Wald (ZH)</v>
      </c>
      <c r="C93" s="10">
        <f>reform_curr!G90/1000</f>
        <v>1505288.3258529101</v>
      </c>
      <c r="D93" s="10">
        <f>C93/(reform_curr!$C90+reform_curr!$D90)*1000</f>
        <v>279222.46816043596</v>
      </c>
      <c r="E93" s="10">
        <f>C93/reform_curr!$E90*1000</f>
        <v>199138.55349291043</v>
      </c>
      <c r="G93" s="10">
        <f>reform_curr!H90/1000</f>
        <v>1731.4697610897401</v>
      </c>
      <c r="H93" s="10">
        <f>reform_curr!I90/1000</f>
        <v>2112.3931193605499</v>
      </c>
      <c r="I93" s="10">
        <f>reform_curr!J90/1000</f>
        <v>3843.8628941470797</v>
      </c>
      <c r="K93" s="10">
        <f>reform_new1!E90/1000</f>
        <v>1442.89144266169</v>
      </c>
      <c r="L93" s="10">
        <f>reform_new1!F90/1000</f>
        <v>1760.32755835189</v>
      </c>
      <c r="M93" s="10">
        <f>reform_new1!G90/1000</f>
        <v>3203.2189959451998</v>
      </c>
      <c r="O93" s="10">
        <f t="shared" si="2"/>
        <v>640.64389820187989</v>
      </c>
      <c r="P93" s="10">
        <f>O93/(reform_curr!$C90+reform_curr!$D90)*1000</f>
        <v>118.83581862398069</v>
      </c>
      <c r="Q93" s="10">
        <f>O93/reform_curr!$E90*1000</f>
        <v>84.752467019695715</v>
      </c>
    </row>
    <row r="94" spans="1:17" ht="20" customHeight="1">
      <c r="A94" s="5">
        <f>reform_curr!A91</f>
        <v>121</v>
      </c>
      <c r="B94" s="5" t="str">
        <f>reform_curr!B91</f>
        <v>Wetzikon (ZH)</v>
      </c>
      <c r="C94" s="10">
        <f>reform_curr!G91/1000</f>
        <v>3873224.4928607503</v>
      </c>
      <c r="D94" s="10">
        <f>C94/(reform_curr!$C91+reform_curr!$D91)*1000</f>
        <v>286820.53412772145</v>
      </c>
      <c r="E94" s="10">
        <f>C94/reform_curr!$E91*1000</f>
        <v>206176.11481213404</v>
      </c>
      <c r="G94" s="10">
        <f>reform_curr!H91/1000</f>
        <v>4700.0883328413793</v>
      </c>
      <c r="H94" s="10">
        <f>reform_curr!I91/1000</f>
        <v>5593.1051356314401</v>
      </c>
      <c r="I94" s="10">
        <f>reform_curr!J91/1000</f>
        <v>10293.193487738101</v>
      </c>
      <c r="K94" s="10">
        <f>reform_new1!E91/1000</f>
        <v>3916.7401850492301</v>
      </c>
      <c r="L94" s="10">
        <f>reform_new1!F91/1000</f>
        <v>4660.9208070962595</v>
      </c>
      <c r="M94" s="10">
        <f>reform_new1!G91/1000</f>
        <v>8577.6609661950897</v>
      </c>
      <c r="O94" s="10">
        <f t="shared" si="2"/>
        <v>1715.5325215430112</v>
      </c>
      <c r="P94" s="10">
        <f>O94/(reform_curr!$C91+reform_curr!$D91)*1000</f>
        <v>127.03884193890782</v>
      </c>
      <c r="Q94" s="10">
        <f>O94/reform_curr!$E91*1000</f>
        <v>91.319733926488396</v>
      </c>
    </row>
    <row r="95" spans="1:17" ht="20" customHeight="1">
      <c r="A95" s="5">
        <f>reform_curr!A92</f>
        <v>131</v>
      </c>
      <c r="B95" s="5" t="str">
        <f>reform_curr!B92</f>
        <v>Adliswil</v>
      </c>
      <c r="C95" s="10">
        <f>reform_curr!G92/1000</f>
        <v>3538247.1019654498</v>
      </c>
      <c r="D95" s="10">
        <f>C95/(reform_curr!$C92+reform_curr!$D92)*1000</f>
        <v>362451.04506919178</v>
      </c>
      <c r="E95" s="10">
        <f>C95/reform_curr!$E92*1000</f>
        <v>260126.97411891265</v>
      </c>
      <c r="G95" s="10">
        <f>reform_curr!H92/1000</f>
        <v>4851.3651378071199</v>
      </c>
      <c r="H95" s="10">
        <f>reform_curr!I92/1000</f>
        <v>4851.3651378071199</v>
      </c>
      <c r="I95" s="10">
        <f>reform_curr!J92/1000</f>
        <v>9702.7302756142308</v>
      </c>
      <c r="K95" s="10">
        <f>reform_new1!E92/1000</f>
        <v>4042.80419127405</v>
      </c>
      <c r="L95" s="10">
        <f>reform_new1!F92/1000</f>
        <v>4042.80419127405</v>
      </c>
      <c r="M95" s="10">
        <f>reform_new1!G92/1000</f>
        <v>8085.6083825481001</v>
      </c>
      <c r="O95" s="10">
        <f t="shared" si="2"/>
        <v>1617.1218930661307</v>
      </c>
      <c r="P95" s="10">
        <f>O95/(reform_curr!$C92+reform_curr!$D92)*1000</f>
        <v>165.65477290167289</v>
      </c>
      <c r="Q95" s="10">
        <f>O95/reform_curr!$E92*1000</f>
        <v>118.88853794045954</v>
      </c>
    </row>
    <row r="96" spans="1:17" ht="20" customHeight="1">
      <c r="A96" s="5">
        <f>reform_curr!A93</f>
        <v>135</v>
      </c>
      <c r="B96" s="5" t="str">
        <f>reform_curr!B93</f>
        <v>Kilchberg (ZH)</v>
      </c>
      <c r="C96" s="10">
        <f>reform_curr!G93/1000</f>
        <v>6958340.7368079703</v>
      </c>
      <c r="D96" s="10">
        <f>C96/(reform_curr!$C93+reform_curr!$D93)*1000</f>
        <v>1594852.3348173208</v>
      </c>
      <c r="E96" s="10">
        <f>C96/reform_curr!$E93*1000</f>
        <v>1154528.0797756712</v>
      </c>
      <c r="G96" s="10">
        <f>reform_curr!H93/1000</f>
        <v>15676.6488542853</v>
      </c>
      <c r="H96" s="10">
        <f>reform_curr!I93/1000</f>
        <v>11287.187190579602</v>
      </c>
      <c r="I96" s="10">
        <f>reform_curr!J93/1000</f>
        <v>26963.836010408901</v>
      </c>
      <c r="K96" s="10">
        <f>reform_new1!E93/1000</f>
        <v>13063.873805360199</v>
      </c>
      <c r="L96" s="10">
        <f>reform_new1!F93/1000</f>
        <v>9405.9891532804413</v>
      </c>
      <c r="M96" s="10">
        <f>reform_new1!G93/1000</f>
        <v>22469.862989584701</v>
      </c>
      <c r="O96" s="10">
        <f t="shared" si="2"/>
        <v>4493.9730208241999</v>
      </c>
      <c r="P96" s="10">
        <f>O96/(reform_curr!$C93+reform_curr!$D93)*1000</f>
        <v>1030.019028380518</v>
      </c>
      <c r="Q96" s="10">
        <f>O96/reform_curr!$E93*1000</f>
        <v>745.64012291757092</v>
      </c>
    </row>
    <row r="97" spans="1:17" ht="20" customHeight="1">
      <c r="A97" s="5">
        <f>reform_curr!A94</f>
        <v>136</v>
      </c>
      <c r="B97" s="5" t="str">
        <f>reform_curr!B94</f>
        <v>Langnau am Albis</v>
      </c>
      <c r="C97" s="10">
        <f>reform_curr!G94/1000</f>
        <v>2256407.0150508699</v>
      </c>
      <c r="D97" s="10">
        <f>C97/(reform_curr!$C94+reform_curr!$D94)*1000</f>
        <v>589140.21280701563</v>
      </c>
      <c r="E97" s="10">
        <f>C97/reform_curr!$E94*1000</f>
        <v>407661.61066863051</v>
      </c>
      <c r="G97" s="10">
        <f>reform_curr!H94/1000</f>
        <v>3747.1442726538598</v>
      </c>
      <c r="H97" s="10">
        <f>reform_curr!I94/1000</f>
        <v>3971.9729122415301</v>
      </c>
      <c r="I97" s="10">
        <f>reform_curr!J94/1000</f>
        <v>7719.1171822283504</v>
      </c>
      <c r="K97" s="10">
        <f>reform_new1!E94/1000</f>
        <v>3122.6201587335599</v>
      </c>
      <c r="L97" s="10">
        <f>reform_new1!F94/1000</f>
        <v>3309.9773637988801</v>
      </c>
      <c r="M97" s="10">
        <f>reform_new1!G94/1000</f>
        <v>6432.5975561658706</v>
      </c>
      <c r="O97" s="10">
        <f t="shared" si="2"/>
        <v>1286.5196260624798</v>
      </c>
      <c r="P97" s="10">
        <f>O97/(reform_curr!$C94+reform_curr!$D94)*1000</f>
        <v>335.90590758811481</v>
      </c>
      <c r="Q97" s="10">
        <f>O97/reform_curr!$E94*1000</f>
        <v>232.43353677732244</v>
      </c>
    </row>
    <row r="98" spans="1:17" ht="20" customHeight="1">
      <c r="A98" s="5">
        <f>reform_curr!A95</f>
        <v>137</v>
      </c>
      <c r="B98" s="5" t="str">
        <f>reform_curr!B95</f>
        <v>Oberrieden</v>
      </c>
      <c r="C98" s="10">
        <f>reform_curr!G95/1000</f>
        <v>2417528.3148682397</v>
      </c>
      <c r="D98" s="10">
        <f>C98/(reform_curr!$C95+reform_curr!$D95)*1000</f>
        <v>857583.65195751679</v>
      </c>
      <c r="E98" s="10">
        <f>C98/reform_curr!$E95*1000</f>
        <v>611258.73953684943</v>
      </c>
      <c r="G98" s="10">
        <f>reform_curr!H95/1000</f>
        <v>4391.5890122434494</v>
      </c>
      <c r="H98" s="10">
        <f>reform_curr!I95/1000</f>
        <v>3864.5983184089696</v>
      </c>
      <c r="I98" s="10">
        <f>reform_curr!J95/1000</f>
        <v>8256.1873603821405</v>
      </c>
      <c r="K98" s="10">
        <f>reform_new1!E95/1000</f>
        <v>3659.6574170879198</v>
      </c>
      <c r="L98" s="10">
        <f>reform_new1!F95/1000</f>
        <v>3220.4985056328701</v>
      </c>
      <c r="M98" s="10">
        <f>reform_new1!G95/1000</f>
        <v>6880.15596272939</v>
      </c>
      <c r="O98" s="10">
        <f t="shared" si="2"/>
        <v>1376.0313976527505</v>
      </c>
      <c r="P98" s="10">
        <f>O98/(reform_curr!$C95+reform_curr!$D95)*1000</f>
        <v>488.12749118579302</v>
      </c>
      <c r="Q98" s="10">
        <f>O98/reform_curr!$E95*1000</f>
        <v>347.92197159361575</v>
      </c>
    </row>
    <row r="99" spans="1:17" ht="20" customHeight="1">
      <c r="A99" s="5">
        <f>reform_curr!A96</f>
        <v>138</v>
      </c>
      <c r="B99" s="5" t="str">
        <f>reform_curr!B96</f>
        <v>Richterswil</v>
      </c>
      <c r="C99" s="10">
        <f>reform_curr!G96/1000</f>
        <v>3116558.0002489099</v>
      </c>
      <c r="D99" s="10">
        <f>C99/(reform_curr!$C96+reform_curr!$D96)*1000</f>
        <v>418273.78878659377</v>
      </c>
      <c r="E99" s="10">
        <f>C99/reform_curr!$E96*1000</f>
        <v>294737.84757413564</v>
      </c>
      <c r="G99" s="10">
        <f>reform_curr!H96/1000</f>
        <v>4243.7966516939596</v>
      </c>
      <c r="H99" s="10">
        <f>reform_curr!I96/1000</f>
        <v>4286.2346091286599</v>
      </c>
      <c r="I99" s="10">
        <f>reform_curr!J96/1000</f>
        <v>8530.0312907102107</v>
      </c>
      <c r="K99" s="10">
        <f>reform_new1!E96/1000</f>
        <v>3536.49711330018</v>
      </c>
      <c r="L99" s="10">
        <f>reform_new1!F96/1000</f>
        <v>3571.86208662833</v>
      </c>
      <c r="M99" s="10">
        <f>reform_new1!G96/1000</f>
        <v>7108.35922703698</v>
      </c>
      <c r="O99" s="10">
        <f t="shared" si="2"/>
        <v>1421.6720636732307</v>
      </c>
      <c r="P99" s="10">
        <f>O99/(reform_curr!$C96+reform_curr!$D96)*1000</f>
        <v>190.80285380126568</v>
      </c>
      <c r="Q99" s="10">
        <f>O99/reform_curr!$E96*1000</f>
        <v>134.44978850702012</v>
      </c>
    </row>
    <row r="100" spans="1:17" ht="20" customHeight="1">
      <c r="A100" s="5">
        <f>reform_curr!A97</f>
        <v>139</v>
      </c>
      <c r="B100" s="5" t="str">
        <f>reform_curr!B97</f>
        <v>Rüschlikon</v>
      </c>
      <c r="C100" s="10">
        <f>reform_curr!G97/1000</f>
        <v>13638270.1733435</v>
      </c>
      <c r="D100" s="10">
        <f>C100/(reform_curr!$C97+reform_curr!$D97)*1000</f>
        <v>4599753.8527296791</v>
      </c>
      <c r="E100" s="10">
        <f>C100/reform_curr!$E97*1000</f>
        <v>3279218.6038334933</v>
      </c>
      <c r="G100" s="10">
        <f>reform_curr!H97/1000</f>
        <v>37624.91531022</v>
      </c>
      <c r="H100" s="10">
        <f>reform_curr!I97/1000</f>
        <v>27466.187910705699</v>
      </c>
      <c r="I100" s="10">
        <f>reform_curr!J97/1000</f>
        <v>65091.104284510206</v>
      </c>
      <c r="K100" s="10">
        <f>reform_new1!E97/1000</f>
        <v>31354.097446410702</v>
      </c>
      <c r="L100" s="10">
        <f>reform_new1!F97/1000</f>
        <v>22888.491430051599</v>
      </c>
      <c r="M100" s="10">
        <f>reform_new1!G97/1000</f>
        <v>54242.589147803003</v>
      </c>
      <c r="O100" s="10">
        <f t="shared" si="2"/>
        <v>10848.515136707203</v>
      </c>
      <c r="P100" s="10">
        <f>O100/(reform_curr!$C97+reform_curr!$D97)*1000</f>
        <v>3658.8583934931544</v>
      </c>
      <c r="Q100" s="10">
        <f>O100/reform_curr!$E97*1000</f>
        <v>2608.4431682392892</v>
      </c>
    </row>
    <row r="101" spans="1:17" ht="20" customHeight="1">
      <c r="A101" s="5">
        <f>reform_curr!A98</f>
        <v>141</v>
      </c>
      <c r="B101" s="5" t="str">
        <f>reform_curr!B98</f>
        <v>Thalwil</v>
      </c>
      <c r="C101" s="10">
        <f>reform_curr!G98/1000</f>
        <v>6309287.9131688401</v>
      </c>
      <c r="D101" s="10">
        <f>C101/(reform_curr!$C98+reform_curr!$D98)*1000</f>
        <v>644330.87348537997</v>
      </c>
      <c r="E101" s="10">
        <f>C101/reform_curr!$E98*1000</f>
        <v>467216.22579745558</v>
      </c>
      <c r="G101" s="10">
        <f>reform_curr!H98/1000</f>
        <v>10932.641213114399</v>
      </c>
      <c r="H101" s="10">
        <f>reform_curr!I98/1000</f>
        <v>9292.7450562677914</v>
      </c>
      <c r="I101" s="10">
        <f>reform_curr!J98/1000</f>
        <v>20225.386245461097</v>
      </c>
      <c r="K101" s="10">
        <f>reform_new1!E98/1000</f>
        <v>9110.5341868845098</v>
      </c>
      <c r="L101" s="10">
        <f>reform_new1!F98/1000</f>
        <v>7743.9540410824402</v>
      </c>
      <c r="M101" s="10">
        <f>reform_new1!G98/1000</f>
        <v>16854.488205162303</v>
      </c>
      <c r="O101" s="10">
        <f t="shared" si="2"/>
        <v>3370.8980402987945</v>
      </c>
      <c r="P101" s="10">
        <f>O101/(reform_curr!$C98+reform_curr!$D98)*1000</f>
        <v>344.25020836384743</v>
      </c>
      <c r="Q101" s="10">
        <f>O101/reform_curr!$E98*1000</f>
        <v>249.62218900316901</v>
      </c>
    </row>
    <row r="102" spans="1:17" ht="20" customHeight="1">
      <c r="A102" s="5">
        <f>reform_curr!A99</f>
        <v>151</v>
      </c>
      <c r="B102" s="5" t="str">
        <f>reform_curr!B99</f>
        <v>Erlenbach (ZH)</v>
      </c>
      <c r="C102" s="10">
        <f>reform_curr!G99/1000</f>
        <v>7039441.8753401302</v>
      </c>
      <c r="D102" s="10">
        <f>C102/(reform_curr!$C99+reform_curr!$D99)*1000</f>
        <v>2387060.6562699662</v>
      </c>
      <c r="E102" s="10">
        <f>C102/reform_curr!$E99*1000</f>
        <v>1679656.854053956</v>
      </c>
      <c r="G102" s="10">
        <f>reform_curr!H99/1000</f>
        <v>17384.216441392298</v>
      </c>
      <c r="H102" s="10">
        <f>reform_curr!I99/1000</f>
        <v>13733.5310343439</v>
      </c>
      <c r="I102" s="10">
        <f>reform_curr!J99/1000</f>
        <v>31117.747504891999</v>
      </c>
      <c r="K102" s="10">
        <f>reform_new1!E99/1000</f>
        <v>14486.846692934601</v>
      </c>
      <c r="L102" s="10">
        <f>reform_new1!F99/1000</f>
        <v>11444.608889126201</v>
      </c>
      <c r="M102" s="10">
        <f>reform_new1!G99/1000</f>
        <v>25931.455607332402</v>
      </c>
      <c r="O102" s="10">
        <f t="shared" si="2"/>
        <v>5186.2918975595967</v>
      </c>
      <c r="P102" s="10">
        <f>O102/(reform_curr!$C99+reform_curr!$D99)*1000</f>
        <v>1758.6612063613416</v>
      </c>
      <c r="Q102" s="10">
        <f>O102/reform_curr!$E99*1000</f>
        <v>1237.4831537961338</v>
      </c>
    </row>
    <row r="103" spans="1:17" ht="20" customHeight="1">
      <c r="A103" s="5">
        <f>reform_curr!A100</f>
        <v>152</v>
      </c>
      <c r="B103" s="5" t="str">
        <f>reform_curr!B100</f>
        <v>Herrliberg</v>
      </c>
      <c r="C103" s="10">
        <f>reform_curr!G100/1000</f>
        <v>8400240.3366088197</v>
      </c>
      <c r="D103" s="10">
        <f>C103/(reform_curr!$C100+reform_curr!$D100)*1000</f>
        <v>2509781.9948039497</v>
      </c>
      <c r="E103" s="10">
        <f>C103/reform_curr!$E100*1000</f>
        <v>1753703.6193337829</v>
      </c>
      <c r="G103" s="10">
        <f>reform_curr!H100/1000</f>
        <v>20560.627351773299</v>
      </c>
      <c r="H103" s="10">
        <f>reform_curr!I100/1000</f>
        <v>16037.289209750601</v>
      </c>
      <c r="I103" s="10">
        <f>reform_curr!J100/1000</f>
        <v>36597.916639810501</v>
      </c>
      <c r="K103" s="10">
        <f>reform_new1!E100/1000</f>
        <v>17133.855925101103</v>
      </c>
      <c r="L103" s="10">
        <f>reform_new1!F100/1000</f>
        <v>13364.407639613699</v>
      </c>
      <c r="M103" s="10">
        <f>reform_new1!G100/1000</f>
        <v>30498.263569768202</v>
      </c>
      <c r="O103" s="10">
        <f t="shared" si="2"/>
        <v>6099.6530700422991</v>
      </c>
      <c r="P103" s="10">
        <f>O103/(reform_curr!$C100+reform_curr!$D100)*1000</f>
        <v>1822.4239826836865</v>
      </c>
      <c r="Q103" s="10">
        <f>O103/reform_curr!$E100*1000</f>
        <v>1273.4140020965135</v>
      </c>
    </row>
    <row r="104" spans="1:17" ht="20" customHeight="1">
      <c r="A104" s="5">
        <f>reform_curr!A101</f>
        <v>153</v>
      </c>
      <c r="B104" s="5" t="str">
        <f>reform_curr!B101</f>
        <v>Hombrechtikon</v>
      </c>
      <c r="C104" s="10">
        <f>reform_curr!G101/1000</f>
        <v>2417702.5756166303</v>
      </c>
      <c r="D104" s="10">
        <f>C104/(reform_curr!$C101+reform_curr!$D101)*1000</f>
        <v>506431.20561722456</v>
      </c>
      <c r="E104" s="10">
        <f>C104/reform_curr!$E101*1000</f>
        <v>356751.15473168518</v>
      </c>
      <c r="G104" s="10">
        <f>reform_curr!H101/1000</f>
        <v>4040.84481692896</v>
      </c>
      <c r="H104" s="10">
        <f>reform_curr!I101/1000</f>
        <v>4808.60535072934</v>
      </c>
      <c r="I104" s="10">
        <f>reform_curr!J101/1000</f>
        <v>8849.4501565621504</v>
      </c>
      <c r="K104" s="10">
        <f>reform_new1!E101/1000</f>
        <v>3367.3706090763499</v>
      </c>
      <c r="L104" s="10">
        <f>reform_new1!F101/1000</f>
        <v>4007.1710225772099</v>
      </c>
      <c r="M104" s="10">
        <f>reform_new1!G101/1000</f>
        <v>7374.5416608709093</v>
      </c>
      <c r="O104" s="10">
        <f t="shared" si="2"/>
        <v>1474.9084956912411</v>
      </c>
      <c r="P104" s="10">
        <f>O104/(reform_curr!$C101+reform_curr!$D101)*1000</f>
        <v>308.9460610999667</v>
      </c>
      <c r="Q104" s="10">
        <f>O104/reform_curr!$E101*1000</f>
        <v>217.6344246261238</v>
      </c>
    </row>
    <row r="105" spans="1:17" ht="20" customHeight="1">
      <c r="A105" s="5">
        <f>reform_curr!A102</f>
        <v>154</v>
      </c>
      <c r="B105" s="5" t="str">
        <f>reform_curr!B102</f>
        <v>Küsnacht (ZH)</v>
      </c>
      <c r="C105" s="10">
        <f>reform_curr!G102/1000</f>
        <v>26907827.6957273</v>
      </c>
      <c r="D105" s="10">
        <f>C105/(reform_curr!$C102+reform_curr!$D102)*1000</f>
        <v>3485018.4815085223</v>
      </c>
      <c r="E105" s="10">
        <f>C105/reform_curr!$E102*1000</f>
        <v>2493081.4134834893</v>
      </c>
      <c r="G105" s="10">
        <f>reform_curr!H102/1000</f>
        <v>70856.036046601002</v>
      </c>
      <c r="H105" s="10">
        <f>reform_curr!I102/1000</f>
        <v>54559.1478322279</v>
      </c>
      <c r="I105" s="10">
        <f>reform_curr!J102/1000</f>
        <v>125415.18362985601</v>
      </c>
      <c r="K105" s="10">
        <f>reform_new1!E102/1000</f>
        <v>59046.696746449299</v>
      </c>
      <c r="L105" s="10">
        <f>reform_new1!F102/1000</f>
        <v>45465.956466862001</v>
      </c>
      <c r="M105" s="10">
        <f>reform_new1!G102/1000</f>
        <v>104512.652942719</v>
      </c>
      <c r="O105" s="10">
        <f t="shared" si="2"/>
        <v>20902.530687137012</v>
      </c>
      <c r="P105" s="10">
        <f>O105/(reform_curr!$C102+reform_curr!$D102)*1000</f>
        <v>2707.2310176320439</v>
      </c>
      <c r="Q105" s="10">
        <f>O105/reform_curr!$E102*1000</f>
        <v>1936.6747602276487</v>
      </c>
    </row>
    <row r="106" spans="1:17" ht="20" customHeight="1">
      <c r="A106" s="5">
        <f>reform_curr!A103</f>
        <v>155</v>
      </c>
      <c r="B106" s="5" t="str">
        <f>reform_curr!B103</f>
        <v>Männedorf</v>
      </c>
      <c r="C106" s="10">
        <f>reform_curr!G103/1000</f>
        <v>3787991.2235620297</v>
      </c>
      <c r="D106" s="10">
        <f>C106/(reform_curr!$C103+reform_curr!$D103)*1000</f>
        <v>623229.88212603319</v>
      </c>
      <c r="E106" s="10">
        <f>C106/reform_curr!$E103*1000</f>
        <v>439799.2828935365</v>
      </c>
      <c r="G106" s="10">
        <f>reform_curr!H103/1000</f>
        <v>6041.7925087200092</v>
      </c>
      <c r="H106" s="10">
        <f>reform_curr!I103/1000</f>
        <v>5739.70288709338</v>
      </c>
      <c r="I106" s="10">
        <f>reform_curr!J103/1000</f>
        <v>11781.4953896682</v>
      </c>
      <c r="K106" s="10">
        <f>reform_new1!E103/1000</f>
        <v>5034.8269373434996</v>
      </c>
      <c r="L106" s="10">
        <f>reform_new1!F103/1000</f>
        <v>4783.0855846839104</v>
      </c>
      <c r="M106" s="10">
        <f>reform_new1!G103/1000</f>
        <v>9817.9126287189592</v>
      </c>
      <c r="O106" s="10">
        <f t="shared" si="2"/>
        <v>1963.5827609492408</v>
      </c>
      <c r="P106" s="10">
        <f>O106/(reform_curr!$C103+reform_curr!$D103)*1000</f>
        <v>323.06396198572565</v>
      </c>
      <c r="Q106" s="10">
        <f>O106/reform_curr!$E103*1000</f>
        <v>227.97895750020211</v>
      </c>
    </row>
    <row r="107" spans="1:17" ht="20" customHeight="1">
      <c r="A107" s="5">
        <f>reform_curr!A104</f>
        <v>156</v>
      </c>
      <c r="B107" s="5" t="str">
        <f>reform_curr!B104</f>
        <v>Meilen</v>
      </c>
      <c r="C107" s="10">
        <f>reform_curr!G104/1000</f>
        <v>12845995.4533184</v>
      </c>
      <c r="D107" s="10">
        <f>C107/(reform_curr!$C104+reform_curr!$D104)*1000</f>
        <v>1682954.9919190882</v>
      </c>
      <c r="E107" s="10">
        <f>C107/reform_curr!$E104*1000</f>
        <v>1194976.321238921</v>
      </c>
      <c r="G107" s="10">
        <f>reform_curr!H104/1000</f>
        <v>30238.612792805299</v>
      </c>
      <c r="H107" s="10">
        <f>reform_curr!I104/1000</f>
        <v>25400.434308243101</v>
      </c>
      <c r="I107" s="10">
        <f>reform_curr!J104/1000</f>
        <v>55639.047147527599</v>
      </c>
      <c r="K107" s="10">
        <f>reform_new1!E104/1000</f>
        <v>25198.843191958902</v>
      </c>
      <c r="L107" s="10">
        <f>reform_new1!F104/1000</f>
        <v>21167.028205952</v>
      </c>
      <c r="M107" s="10">
        <f>reform_new1!G104/1000</f>
        <v>46365.871439295501</v>
      </c>
      <c r="O107" s="10">
        <f t="shared" si="2"/>
        <v>9273.1757082320983</v>
      </c>
      <c r="P107" s="10">
        <f>O107/(reform_curr!$C104+reform_curr!$D104)*1000</f>
        <v>1214.8795635047945</v>
      </c>
      <c r="Q107" s="10">
        <f>O107/reform_curr!$E104*1000</f>
        <v>862.62099611461372</v>
      </c>
    </row>
    <row r="108" spans="1:17" ht="20" customHeight="1">
      <c r="A108" s="5">
        <f>reform_curr!A105</f>
        <v>157</v>
      </c>
      <c r="B108" s="5" t="str">
        <f>reform_curr!B105</f>
        <v>Oetwil am See</v>
      </c>
      <c r="C108" s="10">
        <f>reform_curr!G105/1000</f>
        <v>671466.17193367297</v>
      </c>
      <c r="D108" s="10">
        <f>C108/(reform_curr!$C105+reform_curr!$D105)*1000</f>
        <v>267409.86536585941</v>
      </c>
      <c r="E108" s="10">
        <f>C108/reform_curr!$E105*1000</f>
        <v>189733.30656503898</v>
      </c>
      <c r="G108" s="10">
        <f>reform_curr!H105/1000</f>
        <v>740.73858937777493</v>
      </c>
      <c r="H108" s="10">
        <f>reform_curr!I105/1000</f>
        <v>881.47892235311792</v>
      </c>
      <c r="I108" s="10">
        <f>reform_curr!J105/1000</f>
        <v>1622.2175173140101</v>
      </c>
      <c r="K108" s="10">
        <f>reform_new1!E105/1000</f>
        <v>617.28214322608699</v>
      </c>
      <c r="L108" s="10">
        <f>reform_new1!F105/1000</f>
        <v>734.56575158615397</v>
      </c>
      <c r="M108" s="10">
        <f>reform_new1!G105/1000</f>
        <v>1351.8479026949999</v>
      </c>
      <c r="O108" s="10">
        <f t="shared" si="2"/>
        <v>270.36961461901024</v>
      </c>
      <c r="P108" s="10">
        <f>O108/(reform_curr!$C105+reform_curr!$D105)*1000</f>
        <v>107.67407989606143</v>
      </c>
      <c r="Q108" s="10">
        <f>O108/reform_curr!$E105*1000</f>
        <v>76.397178473865566</v>
      </c>
    </row>
    <row r="109" spans="1:17" ht="20" customHeight="1">
      <c r="A109" s="5">
        <f>reform_curr!A106</f>
        <v>158</v>
      </c>
      <c r="B109" s="5" t="str">
        <f>reform_curr!B106</f>
        <v>Stäfa</v>
      </c>
      <c r="C109" s="10">
        <f>reform_curr!G106/1000</f>
        <v>6776232.3659020504</v>
      </c>
      <c r="D109" s="10">
        <f>C109/(reform_curr!$C106+reform_curr!$D106)*1000</f>
        <v>827075.84107189672</v>
      </c>
      <c r="E109" s="10">
        <f>C109/reform_curr!$E106*1000</f>
        <v>589647.78679969115</v>
      </c>
      <c r="G109" s="10">
        <f>reform_curr!H106/1000</f>
        <v>12975.013239265401</v>
      </c>
      <c r="H109" s="10">
        <f>reform_curr!I106/1000</f>
        <v>11418.0115971836</v>
      </c>
      <c r="I109" s="10">
        <f>reform_curr!J106/1000</f>
        <v>24393.024793106899</v>
      </c>
      <c r="K109" s="10">
        <f>reform_new1!E106/1000</f>
        <v>10812.5106748458</v>
      </c>
      <c r="L109" s="10">
        <f>reform_new1!F106/1000</f>
        <v>9515.0093755963499</v>
      </c>
      <c r="M109" s="10">
        <f>reform_new1!G106/1000</f>
        <v>20327.520043637702</v>
      </c>
      <c r="O109" s="10">
        <f t="shared" si="2"/>
        <v>4065.5047494691971</v>
      </c>
      <c r="P109" s="10">
        <f>O109/(reform_curr!$C106+reform_curr!$D106)*1000</f>
        <v>496.21686189054037</v>
      </c>
      <c r="Q109" s="10">
        <f>O109/reform_curr!$E106*1000</f>
        <v>353.76825178116928</v>
      </c>
    </row>
    <row r="110" spans="1:17" ht="20" customHeight="1">
      <c r="A110" s="5">
        <f>reform_curr!A107</f>
        <v>159</v>
      </c>
      <c r="B110" s="5" t="str">
        <f>reform_curr!B107</f>
        <v>Uetikon am See</v>
      </c>
      <c r="C110" s="10">
        <f>reform_curr!G107/1000</f>
        <v>3133803.49842272</v>
      </c>
      <c r="D110" s="10">
        <f>C110/(reform_curr!$C107+reform_curr!$D107)*1000</f>
        <v>923608.45812635426</v>
      </c>
      <c r="E110" s="10">
        <f>C110/reform_curr!$E107*1000</f>
        <v>646811.86757950881</v>
      </c>
      <c r="G110" s="10">
        <f>reform_curr!H107/1000</f>
        <v>6284.4797284156502</v>
      </c>
      <c r="H110" s="10">
        <f>reform_curr!I107/1000</f>
        <v>5467.49738474474</v>
      </c>
      <c r="I110" s="10">
        <f>reform_curr!J107/1000</f>
        <v>11751.977157646099</v>
      </c>
      <c r="K110" s="10">
        <f>reform_new1!E107/1000</f>
        <v>5237.0663591189004</v>
      </c>
      <c r="L110" s="10">
        <f>reform_new1!F107/1000</f>
        <v>4556.2477261454605</v>
      </c>
      <c r="M110" s="10">
        <f>reform_new1!G107/1000</f>
        <v>9793.3140789151985</v>
      </c>
      <c r="O110" s="10">
        <f t="shared" si="2"/>
        <v>1958.6630787309005</v>
      </c>
      <c r="P110" s="10">
        <f>O110/(reform_curr!$C107+reform_curr!$D107)*1000</f>
        <v>577.26586464217519</v>
      </c>
      <c r="Q110" s="10">
        <f>O110/reform_curr!$E107*1000</f>
        <v>404.2648253314552</v>
      </c>
    </row>
    <row r="111" spans="1:17" ht="20" customHeight="1">
      <c r="A111" s="5">
        <f>reform_curr!A108</f>
        <v>160</v>
      </c>
      <c r="B111" s="5" t="str">
        <f>reform_curr!B108</f>
        <v>Zumikon</v>
      </c>
      <c r="C111" s="10">
        <f>reform_curr!G108/1000</f>
        <v>8298461.2418146897</v>
      </c>
      <c r="D111" s="10">
        <f>C111/(reform_curr!$C108+reform_curr!$D108)*1000</f>
        <v>3056523.4776481362</v>
      </c>
      <c r="E111" s="10">
        <f>C111/reform_curr!$E108*1000</f>
        <v>2128356.3072107434</v>
      </c>
      <c r="G111" s="10">
        <f>reform_curr!H108/1000</f>
        <v>21250.745408645802</v>
      </c>
      <c r="H111" s="10">
        <f>reform_curr!I108/1000</f>
        <v>18063.133539975403</v>
      </c>
      <c r="I111" s="10">
        <f>reform_curr!J108/1000</f>
        <v>39313.8791082229</v>
      </c>
      <c r="K111" s="10">
        <f>reform_new1!E108/1000</f>
        <v>17708.954324945902</v>
      </c>
      <c r="L111" s="10">
        <f>reform_new1!F108/1000</f>
        <v>15052.6111603684</v>
      </c>
      <c r="M111" s="10">
        <f>reform_new1!G108/1000</f>
        <v>32761.565475053401</v>
      </c>
      <c r="O111" s="10">
        <f t="shared" si="2"/>
        <v>6552.3136331694986</v>
      </c>
      <c r="P111" s="10">
        <f>O111/(reform_curr!$C108+reform_curr!$D108)*1000</f>
        <v>2413.3751871710861</v>
      </c>
      <c r="Q111" s="10">
        <f>O111/reform_curr!$E108*1000</f>
        <v>1680.5113190996406</v>
      </c>
    </row>
    <row r="112" spans="1:17" ht="20" customHeight="1">
      <c r="A112" s="5">
        <f>reform_curr!A109</f>
        <v>161</v>
      </c>
      <c r="B112" s="5" t="str">
        <f>reform_curr!B109</f>
        <v>Zollikon</v>
      </c>
      <c r="C112" s="10">
        <f>reform_curr!G109/1000</f>
        <v>16660041.160995599</v>
      </c>
      <c r="D112" s="10">
        <f>C112/(reform_curr!$C109+reform_curr!$D109)*1000</f>
        <v>2341866.9048349168</v>
      </c>
      <c r="E112" s="10">
        <f>C112/reform_curr!$E109*1000</f>
        <v>1700004.2001015919</v>
      </c>
      <c r="G112" s="10">
        <f>reform_curr!H109/1000</f>
        <v>41322.505149511599</v>
      </c>
      <c r="H112" s="10">
        <f>reform_curr!I109/1000</f>
        <v>35124.129267820201</v>
      </c>
      <c r="I112" s="10">
        <f>reform_curr!J109/1000</f>
        <v>76446.634358932904</v>
      </c>
      <c r="K112" s="10">
        <f>reform_new1!E109/1000</f>
        <v>34435.4205397689</v>
      </c>
      <c r="L112" s="10">
        <f>reform_new1!F109/1000</f>
        <v>29270.1074141887</v>
      </c>
      <c r="M112" s="10">
        <f>reform_new1!G109/1000</f>
        <v>63705.527821162599</v>
      </c>
      <c r="O112" s="10">
        <f t="shared" si="2"/>
        <v>12741.106537770305</v>
      </c>
      <c r="P112" s="10">
        <f>O112/(reform_curr!$C109+reform_curr!$D109)*1000</f>
        <v>1790.9905169764274</v>
      </c>
      <c r="Q112" s="10">
        <f>O112/reform_curr!$E109*1000</f>
        <v>1300.112912017378</v>
      </c>
    </row>
    <row r="113" spans="1:17" ht="20" customHeight="1">
      <c r="A113" s="5">
        <f>reform_curr!A110</f>
        <v>172</v>
      </c>
      <c r="B113" s="5" t="str">
        <f>reform_curr!B110</f>
        <v>Fehraltorf</v>
      </c>
      <c r="C113" s="10">
        <f>reform_curr!G110/1000</f>
        <v>1263189.3226315801</v>
      </c>
      <c r="D113" s="10">
        <f>C113/(reform_curr!$C110+reform_curr!$D110)*1000</f>
        <v>361427.56012348505</v>
      </c>
      <c r="E113" s="10">
        <f>C113/reform_curr!$E110*1000</f>
        <v>251681.47492161387</v>
      </c>
      <c r="G113" s="10">
        <f>reform_curr!H110/1000</f>
        <v>1477.7433377943</v>
      </c>
      <c r="H113" s="10">
        <f>reform_curr!I110/1000</f>
        <v>1581.1853636437602</v>
      </c>
      <c r="I113" s="10">
        <f>reform_curr!J110/1000</f>
        <v>3058.9287054514803</v>
      </c>
      <c r="K113" s="10">
        <f>reform_new1!E110/1000</f>
        <v>1231.4527435499999</v>
      </c>
      <c r="L113" s="10">
        <f>reform_new1!F110/1000</f>
        <v>1317.6544406733499</v>
      </c>
      <c r="M113" s="10">
        <f>reform_new1!G110/1000</f>
        <v>2549.1071992619</v>
      </c>
      <c r="O113" s="10">
        <f t="shared" si="2"/>
        <v>509.8215061895803</v>
      </c>
      <c r="P113" s="10">
        <f>O113/(reform_curr!$C110+reform_curr!$D110)*1000</f>
        <v>145.87167559072398</v>
      </c>
      <c r="Q113" s="10">
        <f>O113/reform_curr!$E110*1000</f>
        <v>101.57830368391718</v>
      </c>
    </row>
    <row r="114" spans="1:17" ht="20" customHeight="1">
      <c r="A114" s="5">
        <f>reform_curr!A111</f>
        <v>173</v>
      </c>
      <c r="B114" s="5" t="str">
        <f>reform_curr!B111</f>
        <v>Hittnau</v>
      </c>
      <c r="C114" s="10">
        <f>reform_curr!G111/1000</f>
        <v>665728.37682226393</v>
      </c>
      <c r="D114" s="10">
        <f>C114/(reform_curr!$C111+reform_curr!$D111)*1000</f>
        <v>330058.68954995729</v>
      </c>
      <c r="E114" s="10">
        <f>C114/reform_curr!$E111*1000</f>
        <v>229719.93679167147</v>
      </c>
      <c r="G114" s="10">
        <f>reform_curr!H111/1000</f>
        <v>711.49142594737498</v>
      </c>
      <c r="H114" s="10">
        <f>reform_curr!I111/1000</f>
        <v>825.33005351111194</v>
      </c>
      <c r="I114" s="10">
        <f>reform_curr!J111/1000</f>
        <v>1536.82148196819</v>
      </c>
      <c r="K114" s="10">
        <f>reform_new1!E111/1000</f>
        <v>592.90950434568504</v>
      </c>
      <c r="L114" s="10">
        <f>reform_new1!F111/1000</f>
        <v>687.77502903611196</v>
      </c>
      <c r="M114" s="10">
        <f>reform_new1!G111/1000</f>
        <v>1280.68453918859</v>
      </c>
      <c r="O114" s="10">
        <f t="shared" si="2"/>
        <v>256.13694277960008</v>
      </c>
      <c r="P114" s="10">
        <f>O114/(reform_curr!$C111+reform_curr!$D111)*1000</f>
        <v>126.98906434288551</v>
      </c>
      <c r="Q114" s="10">
        <f>O114/reform_curr!$E111*1000</f>
        <v>88.384038226225016</v>
      </c>
    </row>
    <row r="115" spans="1:17" ht="20" customHeight="1">
      <c r="A115" s="5">
        <f>reform_curr!A112</f>
        <v>176</v>
      </c>
      <c r="B115" s="5" t="str">
        <f>reform_curr!B112</f>
        <v>Lindau</v>
      </c>
      <c r="C115" s="10">
        <f>reform_curr!G112/1000</f>
        <v>1192096.3220453898</v>
      </c>
      <c r="D115" s="10">
        <f>C115/(reform_curr!$C112+reform_curr!$D112)*1000</f>
        <v>408112.40056329675</v>
      </c>
      <c r="E115" s="10">
        <f>C115/reform_curr!$E112*1000</f>
        <v>279310.29101344652</v>
      </c>
      <c r="G115" s="10">
        <f>reform_curr!H112/1000</f>
        <v>1560.2098350405099</v>
      </c>
      <c r="H115" s="10">
        <f>reform_curr!I112/1000</f>
        <v>1685.0266308908099</v>
      </c>
      <c r="I115" s="10">
        <f>reform_curr!J112/1000</f>
        <v>3245.2364782862596</v>
      </c>
      <c r="K115" s="10">
        <f>reform_new1!E112/1000</f>
        <v>1300.17482772734</v>
      </c>
      <c r="L115" s="10">
        <f>reform_new1!F112/1000</f>
        <v>1404.1888072525801</v>
      </c>
      <c r="M115" s="10">
        <f>reform_new1!G112/1000</f>
        <v>2704.3636415331298</v>
      </c>
      <c r="O115" s="10">
        <f t="shared" si="2"/>
        <v>540.87283675312983</v>
      </c>
      <c r="P115" s="10">
        <f>O115/(reform_curr!$C112+reform_curr!$D112)*1000</f>
        <v>185.16701018593969</v>
      </c>
      <c r="Q115" s="10">
        <f>O115/reform_curr!$E112*1000</f>
        <v>126.72746878002106</v>
      </c>
    </row>
    <row r="116" spans="1:17" ht="20" customHeight="1">
      <c r="A116" s="5">
        <f>reform_curr!A113</f>
        <v>177</v>
      </c>
      <c r="B116" s="5" t="str">
        <f>reform_curr!B113</f>
        <v>Pfäffikon</v>
      </c>
      <c r="C116" s="10">
        <f>reform_curr!G113/1000</f>
        <v>2831545.1702854801</v>
      </c>
      <c r="D116" s="10">
        <f>C116/(reform_curr!$C113+reform_curr!$D113)*1000</f>
        <v>427467.56797788042</v>
      </c>
      <c r="E116" s="10">
        <f>C116/reform_curr!$E113*1000</f>
        <v>303846.46102430305</v>
      </c>
      <c r="G116" s="10">
        <f>reform_curr!H113/1000</f>
        <v>3940.0491225411797</v>
      </c>
      <c r="H116" s="10">
        <f>reform_curr!I113/1000</f>
        <v>4334.0540289590599</v>
      </c>
      <c r="I116" s="10">
        <f>reform_curr!J113/1000</f>
        <v>8274.10310802194</v>
      </c>
      <c r="K116" s="10">
        <f>reform_new1!E113/1000</f>
        <v>3283.3741987481098</v>
      </c>
      <c r="L116" s="10">
        <f>reform_new1!F113/1000</f>
        <v>3611.7116257195903</v>
      </c>
      <c r="M116" s="10">
        <f>reform_new1!G113/1000</f>
        <v>6895.0858849439301</v>
      </c>
      <c r="O116" s="10">
        <f t="shared" si="2"/>
        <v>1379.0172230780099</v>
      </c>
      <c r="P116" s="10">
        <f>O116/(reform_curr!$C113+reform_curr!$D113)*1000</f>
        <v>208.18496725211503</v>
      </c>
      <c r="Q116" s="10">
        <f>O116/reform_curr!$E113*1000</f>
        <v>147.97909894602532</v>
      </c>
    </row>
    <row r="117" spans="1:17" ht="20" customHeight="1">
      <c r="A117" s="5">
        <f>reform_curr!A114</f>
        <v>178</v>
      </c>
      <c r="B117" s="5" t="str">
        <f>reform_curr!B114</f>
        <v>Russikon</v>
      </c>
      <c r="C117" s="10">
        <f>reform_curr!G114/1000</f>
        <v>1179535.9163144701</v>
      </c>
      <c r="D117" s="10">
        <f>C117/(reform_curr!$C114+reform_curr!$D114)*1000</f>
        <v>508639.89491783961</v>
      </c>
      <c r="E117" s="10">
        <f>C117/reform_curr!$E114*1000</f>
        <v>344490.62976474012</v>
      </c>
      <c r="G117" s="10">
        <f>reform_curr!H114/1000</f>
        <v>1540.0980071603599</v>
      </c>
      <c r="H117" s="10">
        <f>reform_curr!I114/1000</f>
        <v>1740.31075510242</v>
      </c>
      <c r="I117" s="10">
        <f>reform_curr!J114/1000</f>
        <v>3280.4087709220603</v>
      </c>
      <c r="K117" s="10">
        <f>reform_new1!E114/1000</f>
        <v>1283.4149722708601</v>
      </c>
      <c r="L117" s="10">
        <f>reform_new1!F114/1000</f>
        <v>1450.2589195247799</v>
      </c>
      <c r="M117" s="10">
        <f>reform_new1!G114/1000</f>
        <v>2733.67388953518</v>
      </c>
      <c r="O117" s="10">
        <f t="shared" si="2"/>
        <v>546.73488138688026</v>
      </c>
      <c r="P117" s="10">
        <f>O117/(reform_curr!$C114+reform_curr!$D114)*1000</f>
        <v>235.76320887748179</v>
      </c>
      <c r="Q117" s="10">
        <f>O117/reform_curr!$E114*1000</f>
        <v>159.67724339570103</v>
      </c>
    </row>
    <row r="118" spans="1:17" ht="20" customHeight="1">
      <c r="A118" s="5">
        <f>reform_curr!A115</f>
        <v>180</v>
      </c>
      <c r="B118" s="5" t="str">
        <f>reform_curr!B115</f>
        <v>Weisslingen</v>
      </c>
      <c r="C118" s="10">
        <f>reform_curr!G115/1000</f>
        <v>920211.24041075597</v>
      </c>
      <c r="D118" s="10">
        <f>C118/(reform_curr!$C115+reform_curr!$D115)*1000</f>
        <v>511228.46689486445</v>
      </c>
      <c r="E118" s="10">
        <f>C118/reform_curr!$E115*1000</f>
        <v>350556.66301362135</v>
      </c>
      <c r="G118" s="10">
        <f>reform_curr!H115/1000</f>
        <v>1332.46380498242</v>
      </c>
      <c r="H118" s="10">
        <f>reform_curr!I115/1000</f>
        <v>1412.41163441348</v>
      </c>
      <c r="I118" s="10">
        <f>reform_curr!J115/1000</f>
        <v>2744.8754498538901</v>
      </c>
      <c r="K118" s="10">
        <f>reform_new1!E115/1000</f>
        <v>1110.3864707003202</v>
      </c>
      <c r="L118" s="10">
        <f>reform_new1!F115/1000</f>
        <v>1177.0096547850301</v>
      </c>
      <c r="M118" s="10">
        <f>reform_new1!G115/1000</f>
        <v>2287.3961160817098</v>
      </c>
      <c r="O118" s="10">
        <f t="shared" si="2"/>
        <v>457.47933377218033</v>
      </c>
      <c r="P118" s="10">
        <f>O118/(reform_curr!$C115+reform_curr!$D115)*1000</f>
        <v>254.15518542898909</v>
      </c>
      <c r="Q118" s="10">
        <f>O118/reform_curr!$E115*1000</f>
        <v>174.27784143702107</v>
      </c>
    </row>
    <row r="119" spans="1:17" ht="20" customHeight="1">
      <c r="A119" s="5">
        <f>reform_curr!A116</f>
        <v>181</v>
      </c>
      <c r="B119" s="5" t="str">
        <f>reform_curr!B116</f>
        <v>Wila</v>
      </c>
      <c r="C119" s="10">
        <f>reform_curr!G116/1000</f>
        <v>345416.58379014896</v>
      </c>
      <c r="D119" s="10">
        <f>C119/(reform_curr!$C116+reform_curr!$D116)*1000</f>
        <v>305678.39273464511</v>
      </c>
      <c r="E119" s="10">
        <f>C119/reform_curr!$E116*1000</f>
        <v>215481.33736129067</v>
      </c>
      <c r="G119" s="10">
        <f>reform_curr!H116/1000</f>
        <v>355.53751962164</v>
      </c>
      <c r="H119" s="10">
        <f>reform_curr!I116/1000</f>
        <v>462.198776132673</v>
      </c>
      <c r="I119" s="10">
        <f>reform_curr!J116/1000</f>
        <v>817.73629640257298</v>
      </c>
      <c r="K119" s="10">
        <f>reform_new1!E116/1000</f>
        <v>296.28125673785797</v>
      </c>
      <c r="L119" s="10">
        <f>reform_new1!F116/1000</f>
        <v>385.16563610607301</v>
      </c>
      <c r="M119" s="10">
        <f>reform_new1!G116/1000</f>
        <v>681.44688898813706</v>
      </c>
      <c r="O119" s="10">
        <f t="shared" si="2"/>
        <v>136.28940741443591</v>
      </c>
      <c r="P119" s="10">
        <f>O119/(reform_curr!$C116+reform_curr!$D116)*1000</f>
        <v>120.61009505702293</v>
      </c>
      <c r="Q119" s="10">
        <f>O119/reform_curr!$E116*1000</f>
        <v>85.02146438829439</v>
      </c>
    </row>
    <row r="120" spans="1:17" ht="20" customHeight="1">
      <c r="A120" s="5">
        <f>reform_curr!A117</f>
        <v>182</v>
      </c>
      <c r="B120" s="5" t="str">
        <f>reform_curr!B117</f>
        <v>Wildberg</v>
      </c>
      <c r="C120" s="10">
        <f>reform_curr!G117/1000</f>
        <v>191501</v>
      </c>
      <c r="D120" s="10">
        <f>C120/(reform_curr!$C117+reform_curr!$D117)*1000</f>
        <v>353322.87822878233</v>
      </c>
      <c r="E120" s="10">
        <f>C120/reform_curr!$E117*1000</f>
        <v>245199.74391805378</v>
      </c>
      <c r="G120" s="10">
        <f>reform_curr!H117/1000</f>
        <v>185.85387796306603</v>
      </c>
      <c r="H120" s="10">
        <f>reform_curr!I117/1000</f>
        <v>236.03442390942502</v>
      </c>
      <c r="I120" s="10">
        <f>reform_curr!J117/1000</f>
        <v>421.88829949665001</v>
      </c>
      <c r="K120" s="10">
        <f>reform_new1!E117/1000</f>
        <v>154.87822780567399</v>
      </c>
      <c r="L120" s="10">
        <f>reform_new1!F117/1000</f>
        <v>196.69534821259899</v>
      </c>
      <c r="M120" s="10">
        <f>reform_new1!G117/1000</f>
        <v>351.573578246831</v>
      </c>
      <c r="O120" s="10">
        <f t="shared" si="2"/>
        <v>70.314721249819002</v>
      </c>
      <c r="P120" s="10">
        <f>O120/(reform_curr!$C117+reform_curr!$D117)*1000</f>
        <v>129.73195802549631</v>
      </c>
      <c r="Q120" s="10">
        <f>O120/reform_curr!$E117*1000</f>
        <v>90.031653328833542</v>
      </c>
    </row>
    <row r="121" spans="1:17" ht="20" customHeight="1">
      <c r="A121" s="5">
        <f>reform_curr!A118</f>
        <v>191</v>
      </c>
      <c r="B121" s="5" t="str">
        <f>reform_curr!B118</f>
        <v>Dübendorf</v>
      </c>
      <c r="C121" s="10">
        <f>reform_curr!G118/1000</f>
        <v>4972334.3074468803</v>
      </c>
      <c r="D121" s="10">
        <f>C121/(reform_curr!$C118+reform_curr!$D118)*1000</f>
        <v>328619.01443704189</v>
      </c>
      <c r="E121" s="10">
        <f>C121/reform_curr!$E118*1000</f>
        <v>240546.38418300421</v>
      </c>
      <c r="G121" s="10">
        <f>reform_curr!H118/1000</f>
        <v>7040.4638160519598</v>
      </c>
      <c r="H121" s="10">
        <f>reform_curr!I118/1000</f>
        <v>6970.0591755793703</v>
      </c>
      <c r="I121" s="10">
        <f>reform_curr!J118/1000</f>
        <v>14010.5230246132</v>
      </c>
      <c r="K121" s="10">
        <f>reform_new1!E118/1000</f>
        <v>5867.0530333376901</v>
      </c>
      <c r="L121" s="10">
        <f>reform_new1!F118/1000</f>
        <v>5808.3824981568905</v>
      </c>
      <c r="M121" s="10">
        <f>reform_new1!G118/1000</f>
        <v>11675.435511640699</v>
      </c>
      <c r="O121" s="10">
        <f t="shared" si="2"/>
        <v>2335.0875129725009</v>
      </c>
      <c r="P121" s="10">
        <f>O121/(reform_curr!$C118+reform_curr!$D118)*1000</f>
        <v>154.32473154269385</v>
      </c>
      <c r="Q121" s="10">
        <f>O121/reform_curr!$E118*1000</f>
        <v>112.96441937847713</v>
      </c>
    </row>
    <row r="122" spans="1:17" ht="20" customHeight="1">
      <c r="A122" s="5">
        <f>reform_curr!A119</f>
        <v>192</v>
      </c>
      <c r="B122" s="5" t="str">
        <f>reform_curr!B119</f>
        <v>Egg</v>
      </c>
      <c r="C122" s="10">
        <f>reform_curr!G119/1000</f>
        <v>2766237.2088955799</v>
      </c>
      <c r="D122" s="10">
        <f>C122/(reform_curr!$C119+reform_curr!$D119)*1000</f>
        <v>581631.03635314968</v>
      </c>
      <c r="E122" s="10">
        <f>C122/reform_curr!$E119*1000</f>
        <v>412501.82059283921</v>
      </c>
      <c r="G122" s="10">
        <f>reform_curr!H119/1000</f>
        <v>4528.1428211657394</v>
      </c>
      <c r="H122" s="10">
        <f>reform_curr!I119/1000</f>
        <v>4437.5799751490295</v>
      </c>
      <c r="I122" s="10">
        <f>reform_curr!J119/1000</f>
        <v>8965.7228098585601</v>
      </c>
      <c r="K122" s="10">
        <f>reform_new1!E119/1000</f>
        <v>3773.4522708350401</v>
      </c>
      <c r="L122" s="10">
        <f>reform_new1!F119/1000</f>
        <v>3697.9832217067401</v>
      </c>
      <c r="M122" s="10">
        <f>reform_new1!G119/1000</f>
        <v>7471.4354950387406</v>
      </c>
      <c r="O122" s="10">
        <f t="shared" si="2"/>
        <v>1494.2873148198196</v>
      </c>
      <c r="P122" s="10">
        <f>O122/(reform_curr!$C119+reform_curr!$D119)*1000</f>
        <v>314.18993162738008</v>
      </c>
      <c r="Q122" s="10">
        <f>O122/reform_curr!$E119*1000</f>
        <v>222.82840960629579</v>
      </c>
    </row>
    <row r="123" spans="1:17" ht="20" customHeight="1">
      <c r="A123" s="5">
        <f>reform_curr!A120</f>
        <v>193</v>
      </c>
      <c r="B123" s="5" t="str">
        <f>reform_curr!B120</f>
        <v>Fällanden</v>
      </c>
      <c r="C123" s="10">
        <f>reform_curr!G120/1000</f>
        <v>2201112.5730239903</v>
      </c>
      <c r="D123" s="10">
        <f>C123/(reform_curr!$C120+reform_curr!$D120)*1000</f>
        <v>471027.7280171176</v>
      </c>
      <c r="E123" s="10">
        <f>C123/reform_curr!$E120*1000</f>
        <v>333198.99682470335</v>
      </c>
      <c r="G123" s="10">
        <f>reform_curr!H120/1000</f>
        <v>3347.4066545015698</v>
      </c>
      <c r="H123" s="10">
        <f>reform_curr!I120/1000</f>
        <v>3447.8288588427999</v>
      </c>
      <c r="I123" s="10">
        <f>reform_curr!J120/1000</f>
        <v>6795.23550132128</v>
      </c>
      <c r="K123" s="10">
        <f>reform_new1!E120/1000</f>
        <v>2789.5054716264299</v>
      </c>
      <c r="L123" s="10">
        <f>reform_new1!F120/1000</f>
        <v>2873.1906396555401</v>
      </c>
      <c r="M123" s="10">
        <f>reform_new1!G120/1000</f>
        <v>5662.6961039521102</v>
      </c>
      <c r="O123" s="10">
        <f t="shared" si="2"/>
        <v>1132.5393973691698</v>
      </c>
      <c r="P123" s="10">
        <f>O123/(reform_curr!$C120+reform_curr!$D120)*1000</f>
        <v>242.35809915882083</v>
      </c>
      <c r="Q123" s="10">
        <f>O123/reform_curr!$E120*1000</f>
        <v>171.44102291389189</v>
      </c>
    </row>
    <row r="124" spans="1:17" ht="20" customHeight="1">
      <c r="A124" s="5">
        <f>reform_curr!A121</f>
        <v>194</v>
      </c>
      <c r="B124" s="5" t="str">
        <f>reform_curr!B121</f>
        <v>Greifensee</v>
      </c>
      <c r="C124" s="10">
        <f>reform_curr!G121/1000</f>
        <v>1466999.37331324</v>
      </c>
      <c r="D124" s="10">
        <f>C124/(reform_curr!$C121+reform_curr!$D121)*1000</f>
        <v>515460.07495194656</v>
      </c>
      <c r="E124" s="10">
        <f>C124/reform_curr!$E121*1000</f>
        <v>361151.98752172332</v>
      </c>
      <c r="G124" s="10">
        <f>reform_curr!H121/1000</f>
        <v>2370.9486000828902</v>
      </c>
      <c r="H124" s="10">
        <f>reform_curr!I121/1000</f>
        <v>2228.6916764655602</v>
      </c>
      <c r="I124" s="10">
        <f>reform_curr!J121/1000</f>
        <v>4599.6402894049697</v>
      </c>
      <c r="K124" s="10">
        <f>reform_new1!E121/1000</f>
        <v>1975.79047298044</v>
      </c>
      <c r="L124" s="10">
        <f>reform_new1!F121/1000</f>
        <v>1857.24304638281</v>
      </c>
      <c r="M124" s="10">
        <f>reform_new1!G121/1000</f>
        <v>3833.0334986902399</v>
      </c>
      <c r="O124" s="10">
        <f t="shared" si="2"/>
        <v>766.60679071472987</v>
      </c>
      <c r="P124" s="10">
        <f>O124/(reform_curr!$C121+reform_curr!$D121)*1000</f>
        <v>269.3628920290688</v>
      </c>
      <c r="Q124" s="10">
        <f>O124/reform_curr!$E121*1000</f>
        <v>188.72643789136629</v>
      </c>
    </row>
    <row r="125" spans="1:17" ht="20" customHeight="1">
      <c r="A125" s="5">
        <f>reform_curr!A122</f>
        <v>195</v>
      </c>
      <c r="B125" s="5" t="str">
        <f>reform_curr!B122</f>
        <v>Maur</v>
      </c>
      <c r="C125" s="10">
        <f>reform_curr!G122/1000</f>
        <v>5361112.0416433802</v>
      </c>
      <c r="D125" s="10">
        <f>C125/(reform_curr!$C122+reform_curr!$D122)*1000</f>
        <v>970337.02111192408</v>
      </c>
      <c r="E125" s="10">
        <f>C125/reform_curr!$E122*1000</f>
        <v>680171.53535186255</v>
      </c>
      <c r="G125" s="10">
        <f>reform_curr!H122/1000</f>
        <v>10657.286019633601</v>
      </c>
      <c r="H125" s="10">
        <f>reform_curr!I122/1000</f>
        <v>9271.8388310787304</v>
      </c>
      <c r="I125" s="10">
        <f>reform_curr!J122/1000</f>
        <v>19929.124879130901</v>
      </c>
      <c r="K125" s="10">
        <f>reform_new1!E122/1000</f>
        <v>8881.071580733631</v>
      </c>
      <c r="L125" s="10">
        <f>reform_new1!F122/1000</f>
        <v>7726.5322765057808</v>
      </c>
      <c r="M125" s="10">
        <f>reform_new1!G122/1000</f>
        <v>16607.603852525801</v>
      </c>
      <c r="O125" s="10">
        <f t="shared" si="2"/>
        <v>3321.5210266050999</v>
      </c>
      <c r="P125" s="10">
        <f>O125/(reform_curr!$C122+reform_curr!$D122)*1000</f>
        <v>601.18027630861536</v>
      </c>
      <c r="Q125" s="10">
        <f>O125/reform_curr!$E122*1000</f>
        <v>421.4058648319081</v>
      </c>
    </row>
    <row r="126" spans="1:17" ht="20" customHeight="1">
      <c r="A126" s="5">
        <f>reform_curr!A123</f>
        <v>196</v>
      </c>
      <c r="B126" s="5" t="str">
        <f>reform_curr!B123</f>
        <v>Mönchaltorf</v>
      </c>
      <c r="C126" s="10">
        <f>reform_curr!G123/1000</f>
        <v>806269.17200000002</v>
      </c>
      <c r="D126" s="10">
        <f>C126/(reform_curr!$C123+reform_curr!$D123)*1000</f>
        <v>406180.94307304785</v>
      </c>
      <c r="E126" s="10">
        <f>C126/reform_curr!$E123*1000</f>
        <v>277640.89944903582</v>
      </c>
      <c r="G126" s="10">
        <f>reform_curr!H123/1000</f>
        <v>961.870385434985</v>
      </c>
      <c r="H126" s="10">
        <f>reform_curr!I123/1000</f>
        <v>1067.6761286874701</v>
      </c>
      <c r="I126" s="10">
        <f>reform_curr!J123/1000</f>
        <v>2029.5465126490499</v>
      </c>
      <c r="K126" s="10">
        <f>reform_new1!E123/1000</f>
        <v>801.55863647465401</v>
      </c>
      <c r="L126" s="10">
        <f>reform_new1!F123/1000</f>
        <v>889.73008620585506</v>
      </c>
      <c r="M126" s="10">
        <f>reform_new1!G123/1000</f>
        <v>1691.28871468937</v>
      </c>
      <c r="O126" s="10">
        <f t="shared" si="2"/>
        <v>338.25779795967992</v>
      </c>
      <c r="P126" s="10">
        <f>O126/(reform_curr!$C123+reform_curr!$D123)*1000</f>
        <v>170.40695111318888</v>
      </c>
      <c r="Q126" s="10">
        <f>O126/reform_curr!$E123*1000</f>
        <v>116.47995797509638</v>
      </c>
    </row>
    <row r="127" spans="1:17" ht="20" customHeight="1">
      <c r="A127" s="5">
        <f>reform_curr!A124</f>
        <v>197</v>
      </c>
      <c r="B127" s="5" t="str">
        <f>reform_curr!B124</f>
        <v>Schwerzenbach</v>
      </c>
      <c r="C127" s="10">
        <f>reform_curr!G124/1000</f>
        <v>1052160.0959999999</v>
      </c>
      <c r="D127" s="10">
        <f>C127/(reform_curr!$C124+reform_curr!$D124)*1000</f>
        <v>379567.13419913413</v>
      </c>
      <c r="E127" s="10">
        <f>C127/reform_curr!$E124*1000</f>
        <v>272368.65027180943</v>
      </c>
      <c r="G127" s="10">
        <f>reform_curr!H124/1000</f>
        <v>1389.9883170718599</v>
      </c>
      <c r="H127" s="10">
        <f>reform_curr!I124/1000</f>
        <v>1376.0884374100101</v>
      </c>
      <c r="I127" s="10">
        <f>reform_curr!J124/1000</f>
        <v>2766.0767673534601</v>
      </c>
      <c r="K127" s="10">
        <f>reform_new1!E124/1000</f>
        <v>1158.32356270693</v>
      </c>
      <c r="L127" s="10">
        <f>reform_new1!F124/1000</f>
        <v>1146.7403267465399</v>
      </c>
      <c r="M127" s="10">
        <f>reform_new1!G124/1000</f>
        <v>2305.0638849126703</v>
      </c>
      <c r="O127" s="10">
        <f t="shared" si="2"/>
        <v>461.01288244078978</v>
      </c>
      <c r="P127" s="10">
        <f>O127/(reform_curr!$C124+reform_curr!$D124)*1000</f>
        <v>166.31056365107858</v>
      </c>
      <c r="Q127" s="10">
        <f>O127/reform_curr!$E124*1000</f>
        <v>119.34063744260673</v>
      </c>
    </row>
    <row r="128" spans="1:17" ht="20" customHeight="1">
      <c r="A128" s="5">
        <f>reform_curr!A125</f>
        <v>198</v>
      </c>
      <c r="B128" s="5" t="str">
        <f>reform_curr!B125</f>
        <v>Uster</v>
      </c>
      <c r="C128" s="10">
        <f>reform_curr!G125/1000</f>
        <v>7038721.7128975606</v>
      </c>
      <c r="D128" s="10">
        <f>C128/(reform_curr!$C125+reform_curr!$D125)*1000</f>
        <v>358040.67922567576</v>
      </c>
      <c r="E128" s="10">
        <f>C128/reform_curr!$E125*1000</f>
        <v>258928.84464749711</v>
      </c>
      <c r="G128" s="10">
        <f>reform_curr!H125/1000</f>
        <v>9162.7850557513284</v>
      </c>
      <c r="H128" s="10">
        <f>reform_curr!I125/1000</f>
        <v>9804.1799904600903</v>
      </c>
      <c r="I128" s="10">
        <f>reform_curr!J125/1000</f>
        <v>18966.9650021587</v>
      </c>
      <c r="K128" s="10">
        <f>reform_new1!E125/1000</f>
        <v>7635.6540282925798</v>
      </c>
      <c r="L128" s="10">
        <f>reform_new1!F125/1000</f>
        <v>8170.1497979749092</v>
      </c>
      <c r="M128" s="10">
        <f>reform_new1!G125/1000</f>
        <v>15805.803886440501</v>
      </c>
      <c r="O128" s="10">
        <f t="shared" si="2"/>
        <v>3161.1611157181997</v>
      </c>
      <c r="P128" s="10">
        <f>O128/(reform_curr!$C125+reform_curr!$D125)*1000</f>
        <v>160.79969050908997</v>
      </c>
      <c r="Q128" s="10">
        <f>O128/reform_curr!$E125*1000</f>
        <v>116.28756311500146</v>
      </c>
    </row>
    <row r="129" spans="1:17" ht="20" customHeight="1">
      <c r="A129" s="5">
        <f>reform_curr!A126</f>
        <v>199</v>
      </c>
      <c r="B129" s="5" t="str">
        <f>reform_curr!B126</f>
        <v>Volketswil</v>
      </c>
      <c r="C129" s="10">
        <f>reform_curr!G126/1000</f>
        <v>3506930.5556220696</v>
      </c>
      <c r="D129" s="10">
        <f>C129/(reform_curr!$C126+reform_curr!$D126)*1000</f>
        <v>344120.35674831417</v>
      </c>
      <c r="E129" s="10">
        <f>C129/reform_curr!$E126*1000</f>
        <v>241374.53063680016</v>
      </c>
      <c r="G129" s="10">
        <f>reform_curr!H126/1000</f>
        <v>4818.8872187367206</v>
      </c>
      <c r="H129" s="10">
        <f>reform_curr!I126/1000</f>
        <v>4963.4538499656901</v>
      </c>
      <c r="I129" s="10">
        <f>reform_curr!J126/1000</f>
        <v>9782.3410435889309</v>
      </c>
      <c r="K129" s="10">
        <f>reform_new1!E126/1000</f>
        <v>4015.7392478926099</v>
      </c>
      <c r="L129" s="10">
        <f>reform_new1!F126/1000</f>
        <v>4136.2114526986497</v>
      </c>
      <c r="M129" s="10">
        <f>reform_new1!G126/1000</f>
        <v>8151.9507133424995</v>
      </c>
      <c r="O129" s="10">
        <f t="shared" si="2"/>
        <v>1630.3903302464314</v>
      </c>
      <c r="P129" s="10">
        <f>O129/(reform_curr!$C126+reform_curr!$D126)*1000</f>
        <v>159.98335102015812</v>
      </c>
      <c r="Q129" s="10">
        <f>O129/reform_curr!$E126*1000</f>
        <v>112.21627987104628</v>
      </c>
    </row>
    <row r="130" spans="1:17" ht="20" customHeight="1">
      <c r="A130" s="5">
        <f>reform_curr!A127</f>
        <v>200</v>
      </c>
      <c r="B130" s="5" t="str">
        <f>reform_curr!B127</f>
        <v>Wangen-Brüttisellen</v>
      </c>
      <c r="C130" s="10">
        <f>reform_curr!G127/1000</f>
        <v>1677234.5630147799</v>
      </c>
      <c r="D130" s="10">
        <f>C130/(reform_curr!$C127+reform_curr!$D127)*1000</f>
        <v>394365.05126141076</v>
      </c>
      <c r="E130" s="10">
        <f>C130/reform_curr!$E127*1000</f>
        <v>277687.84155873838</v>
      </c>
      <c r="G130" s="10">
        <f>reform_curr!H127/1000</f>
        <v>2544.3134455890199</v>
      </c>
      <c r="H130" s="10">
        <f>reform_curr!I127/1000</f>
        <v>2493.42717147953</v>
      </c>
      <c r="I130" s="10">
        <f>reform_curr!J127/1000</f>
        <v>5037.7406121122804</v>
      </c>
      <c r="K130" s="10">
        <f>reform_new1!E127/1000</f>
        <v>2120.2611721498997</v>
      </c>
      <c r="L130" s="10">
        <f>reform_new1!F127/1000</f>
        <v>2077.8559631951498</v>
      </c>
      <c r="M130" s="10">
        <f>reform_new1!G127/1000</f>
        <v>4198.1171237620702</v>
      </c>
      <c r="O130" s="10">
        <f t="shared" si="2"/>
        <v>839.62348835021021</v>
      </c>
      <c r="P130" s="10">
        <f>O130/(reform_curr!$C127+reform_curr!$D127)*1000</f>
        <v>197.41911317898195</v>
      </c>
      <c r="Q130" s="10">
        <f>O130/reform_curr!$E127*1000</f>
        <v>139.01051131625997</v>
      </c>
    </row>
    <row r="131" spans="1:17" ht="20" customHeight="1">
      <c r="A131" s="5">
        <f>reform_curr!A128</f>
        <v>211</v>
      </c>
      <c r="B131" s="5" t="str">
        <f>reform_curr!B128</f>
        <v>Altikon</v>
      </c>
      <c r="C131" s="10">
        <f>reform_curr!G128/1000</f>
        <v>125066.583</v>
      </c>
      <c r="D131" s="10">
        <f>C131/(reform_curr!$C128+reform_curr!$D128)*1000</f>
        <v>322336.55412371131</v>
      </c>
      <c r="E131" s="10">
        <f>C131/reform_curr!$E128*1000</f>
        <v>223732.70661896243</v>
      </c>
      <c r="G131" s="10">
        <f>reform_curr!H128/1000</f>
        <v>109.269628695726</v>
      </c>
      <c r="H131" s="10">
        <f>reform_curr!I128/1000</f>
        <v>124.567376317799</v>
      </c>
      <c r="I131" s="10">
        <f>reform_curr!J128/1000</f>
        <v>233.83700430655401</v>
      </c>
      <c r="K131" s="10">
        <f>reform_new1!E128/1000</f>
        <v>91.058022040754494</v>
      </c>
      <c r="L131" s="10">
        <f>reform_new1!F128/1000</f>
        <v>103.806145299881</v>
      </c>
      <c r="M131" s="10">
        <f>reform_new1!G128/1000</f>
        <v>194.864166412353</v>
      </c>
      <c r="O131" s="10">
        <f t="shared" si="2"/>
        <v>38.972837894201007</v>
      </c>
      <c r="P131" s="10">
        <f>O131/(reform_curr!$C128+reform_curr!$D128)*1000</f>
        <v>100.44545849020878</v>
      </c>
      <c r="Q131" s="10">
        <f>O131/reform_curr!$E128*1000</f>
        <v>69.718851331307704</v>
      </c>
    </row>
    <row r="132" spans="1:17" ht="20" customHeight="1">
      <c r="A132" s="5">
        <f>reform_curr!A129</f>
        <v>213</v>
      </c>
      <c r="B132" s="5" t="str">
        <f>reform_curr!B129</f>
        <v>Brütten</v>
      </c>
      <c r="C132" s="10">
        <f>reform_curr!G129/1000</f>
        <v>803469.25700447196</v>
      </c>
      <c r="D132" s="10">
        <f>C132/(reform_curr!$C129+reform_curr!$D129)*1000</f>
        <v>709778.49558698933</v>
      </c>
      <c r="E132" s="10">
        <f>C132/reform_curr!$E129*1000</f>
        <v>494747.07943625125</v>
      </c>
      <c r="G132" s="10">
        <f>reform_curr!H129/1000</f>
        <v>1305.3226422798</v>
      </c>
      <c r="H132" s="10">
        <f>reform_curr!I129/1000</f>
        <v>1161.7371526983302</v>
      </c>
      <c r="I132" s="10">
        <f>reform_curr!J129/1000</f>
        <v>2467.0598101072896</v>
      </c>
      <c r="K132" s="10">
        <f>reform_new1!E129/1000</f>
        <v>1087.7688307369601</v>
      </c>
      <c r="L132" s="10">
        <f>reform_new1!F129/1000</f>
        <v>968.11426128017899</v>
      </c>
      <c r="M132" s="10">
        <f>reform_new1!G129/1000</f>
        <v>2055.88309942555</v>
      </c>
      <c r="O132" s="10">
        <f t="shared" si="2"/>
        <v>411.17671068173968</v>
      </c>
      <c r="P132" s="10">
        <f>O132/(reform_curr!$C129+reform_curr!$D129)*1000</f>
        <v>363.23030978952272</v>
      </c>
      <c r="Q132" s="10">
        <f>O132/reform_curr!$E129*1000</f>
        <v>253.18762973013526</v>
      </c>
    </row>
    <row r="133" spans="1:17" ht="20" customHeight="1">
      <c r="A133" s="5">
        <f>reform_curr!A130</f>
        <v>214</v>
      </c>
      <c r="B133" s="5" t="str">
        <f>reform_curr!B130</f>
        <v>Dägerlen</v>
      </c>
      <c r="C133" s="10">
        <f>reform_curr!G130/1000</f>
        <v>195314.52499999999</v>
      </c>
      <c r="D133" s="10">
        <f>C133/(reform_curr!$C130+reform_curr!$D130)*1000</f>
        <v>364392.77052238805</v>
      </c>
      <c r="E133" s="10">
        <f>C133/reform_curr!$E130*1000</f>
        <v>247546.92648922684</v>
      </c>
      <c r="G133" s="10">
        <f>reform_curr!H130/1000</f>
        <v>164.716162620663</v>
      </c>
      <c r="H133" s="10">
        <f>reform_curr!I130/1000</f>
        <v>196.01223441678201</v>
      </c>
      <c r="I133" s="10">
        <f>reform_curr!J130/1000</f>
        <v>360.72839670181196</v>
      </c>
      <c r="K133" s="10">
        <f>reform_new1!E130/1000</f>
        <v>137.26346584540599</v>
      </c>
      <c r="L133" s="10">
        <f>reform_new1!F130/1000</f>
        <v>163.34352411139</v>
      </c>
      <c r="M133" s="10">
        <f>reform_new1!G130/1000</f>
        <v>300.60699187475404</v>
      </c>
      <c r="O133" s="10">
        <f t="shared" si="2"/>
        <v>60.121404827057916</v>
      </c>
      <c r="P133" s="10">
        <f>O133/(reform_curr!$C130+reform_curr!$D130)*1000</f>
        <v>112.16680005048119</v>
      </c>
      <c r="Q133" s="10">
        <f>O133/reform_curr!$E130*1000</f>
        <v>76.199499147094954</v>
      </c>
    </row>
    <row r="134" spans="1:17" ht="20" customHeight="1">
      <c r="A134" s="5">
        <f>reform_curr!A131</f>
        <v>215</v>
      </c>
      <c r="B134" s="5" t="str">
        <f>reform_curr!B131</f>
        <v>Dättlikon</v>
      </c>
      <c r="C134" s="10">
        <f>reform_curr!G131/1000</f>
        <v>339641</v>
      </c>
      <c r="D134" s="10">
        <f>C134/(reform_curr!$C131+reform_curr!$D131)*1000</f>
        <v>875363.40206185565</v>
      </c>
      <c r="E134" s="10">
        <f>C134/reform_curr!$E131*1000</f>
        <v>571786.19528619526</v>
      </c>
      <c r="G134" s="10">
        <f>reform_curr!H131/1000</f>
        <v>645.09154572483897</v>
      </c>
      <c r="H134" s="10">
        <f>reform_curr!I131/1000</f>
        <v>735.404364436626</v>
      </c>
      <c r="I134" s="10">
        <f>reform_curr!J131/1000</f>
        <v>1380.49591100883</v>
      </c>
      <c r="K134" s="10">
        <f>reform_new1!E131/1000</f>
        <v>537.57629153445305</v>
      </c>
      <c r="L134" s="10">
        <f>reform_new1!F131/1000</f>
        <v>612.83696306508693</v>
      </c>
      <c r="M134" s="10">
        <f>reform_new1!G131/1000</f>
        <v>1150.4132529646702</v>
      </c>
      <c r="O134" s="10">
        <f t="shared" ref="O134:O166" si="3">I134-M134</f>
        <v>230.08265804415987</v>
      </c>
      <c r="P134" s="10">
        <f>O134/(reform_curr!$C131+reform_curr!$D131)*1000</f>
        <v>592.99654135092749</v>
      </c>
      <c r="Q134" s="10">
        <f>O134/reform_curr!$E131*1000</f>
        <v>387.34454216188527</v>
      </c>
    </row>
    <row r="135" spans="1:17" ht="20" customHeight="1">
      <c r="A135" s="5">
        <f>reform_curr!A132</f>
        <v>216</v>
      </c>
      <c r="B135" s="5" t="str">
        <f>reform_curr!B132</f>
        <v>Dinhard</v>
      </c>
      <c r="C135" s="10">
        <f>reform_curr!G132/1000</f>
        <v>459196.049</v>
      </c>
      <c r="D135" s="10">
        <f>C135/(reform_curr!$C132+reform_curr!$D132)*1000</f>
        <v>545363.47862232779</v>
      </c>
      <c r="E135" s="10">
        <f>C135/reform_curr!$E132*1000</f>
        <v>367063.18864908075</v>
      </c>
      <c r="G135" s="10">
        <f>reform_curr!H132/1000</f>
        <v>627.20902793955804</v>
      </c>
      <c r="H135" s="10">
        <f>reform_curr!I132/1000</f>
        <v>545.671854687154</v>
      </c>
      <c r="I135" s="10">
        <f>reform_curr!J132/1000</f>
        <v>1172.8808813421099</v>
      </c>
      <c r="K135" s="10">
        <f>reform_new1!E132/1000</f>
        <v>522.674170316904</v>
      </c>
      <c r="L135" s="10">
        <f>reform_new1!F132/1000</f>
        <v>454.72652780875501</v>
      </c>
      <c r="M135" s="10">
        <f>reform_new1!G132/1000</f>
        <v>977.40069715315099</v>
      </c>
      <c r="O135" s="10">
        <f t="shared" si="3"/>
        <v>195.4801841889589</v>
      </c>
      <c r="P135" s="10">
        <f>O135/(reform_curr!$C132+reform_curr!$D132)*1000</f>
        <v>232.1617389417564</v>
      </c>
      <c r="Q135" s="10">
        <f>O135/reform_curr!$E132*1000</f>
        <v>156.25914003913581</v>
      </c>
    </row>
    <row r="136" spans="1:17" ht="20" customHeight="1">
      <c r="A136" s="5">
        <f>reform_curr!A133</f>
        <v>218</v>
      </c>
      <c r="B136" s="5" t="str">
        <f>reform_curr!B133</f>
        <v>Ellikon an der Thur</v>
      </c>
      <c r="C136" s="10">
        <f>reform_curr!G133/1000</f>
        <v>209919.75758623701</v>
      </c>
      <c r="D136" s="10">
        <f>C136/(reform_curr!$C133+reform_curr!$D133)*1000</f>
        <v>448546.49056888249</v>
      </c>
      <c r="E136" s="10">
        <f>C136/reform_curr!$E133*1000</f>
        <v>302914.5131114531</v>
      </c>
      <c r="G136" s="10">
        <f>reform_curr!H133/1000</f>
        <v>256.14821388971802</v>
      </c>
      <c r="H136" s="10">
        <f>reform_curr!I133/1000</f>
        <v>304.81637432598995</v>
      </c>
      <c r="I136" s="10">
        <f>reform_curr!J133/1000</f>
        <v>560.96459119629799</v>
      </c>
      <c r="K136" s="10">
        <f>reform_new1!E133/1000</f>
        <v>213.45684321090499</v>
      </c>
      <c r="L136" s="10">
        <f>reform_new1!F133/1000</f>
        <v>254.01364423415001</v>
      </c>
      <c r="M136" s="10">
        <f>reform_new1!G133/1000</f>
        <v>467.470485675752</v>
      </c>
      <c r="O136" s="10">
        <f t="shared" si="3"/>
        <v>93.494105520545986</v>
      </c>
      <c r="P136" s="10">
        <f>O136/(reform_curr!$C133+reform_curr!$D133)*1000</f>
        <v>199.77372974475637</v>
      </c>
      <c r="Q136" s="10">
        <f>O136/reform_curr!$E133*1000</f>
        <v>134.91212917827701</v>
      </c>
    </row>
    <row r="137" spans="1:17" ht="20" customHeight="1">
      <c r="A137" s="5">
        <f>reform_curr!A134</f>
        <v>219</v>
      </c>
      <c r="B137" s="5" t="str">
        <f>reform_curr!B134</f>
        <v>Elsau</v>
      </c>
      <c r="C137" s="10">
        <f>reform_curr!G134/1000</f>
        <v>773687.83860957297</v>
      </c>
      <c r="D137" s="10">
        <f>C137/(reform_curr!$C134+reform_curr!$D134)*1000</f>
        <v>392137.77932568319</v>
      </c>
      <c r="E137" s="10">
        <f>C137/reform_curr!$E134*1000</f>
        <v>267342.03130945854</v>
      </c>
      <c r="G137" s="10">
        <f>reform_curr!H134/1000</f>
        <v>925.16303802862706</v>
      </c>
      <c r="H137" s="10">
        <f>reform_curr!I134/1000</f>
        <v>1091.69238766235</v>
      </c>
      <c r="I137" s="10">
        <f>reform_curr!J134/1000</f>
        <v>2016.8554211522298</v>
      </c>
      <c r="K137" s="10">
        <f>reform_new1!E134/1000</f>
        <v>770.96918791666599</v>
      </c>
      <c r="L137" s="10">
        <f>reform_new1!F134/1000</f>
        <v>909.74364141225806</v>
      </c>
      <c r="M137" s="10">
        <f>reform_new1!G134/1000</f>
        <v>1680.71283265447</v>
      </c>
      <c r="O137" s="10">
        <f t="shared" si="3"/>
        <v>336.14258849775979</v>
      </c>
      <c r="P137" s="10">
        <f>O137/(reform_curr!$C134+reform_curr!$D134)*1000</f>
        <v>170.37130689192082</v>
      </c>
      <c r="Q137" s="10">
        <f>O137/reform_curr!$E134*1000</f>
        <v>116.15155096674491</v>
      </c>
    </row>
    <row r="138" spans="1:17" ht="20" customHeight="1">
      <c r="A138" s="5">
        <f>reform_curr!A135</f>
        <v>220</v>
      </c>
      <c r="B138" s="5" t="str">
        <f>reform_curr!B135</f>
        <v>Hagenbuch</v>
      </c>
      <c r="C138" s="10">
        <f>reform_curr!G135/1000</f>
        <v>178607.42199999999</v>
      </c>
      <c r="D138" s="10">
        <f>C138/(reform_curr!$C135+reform_curr!$D135)*1000</f>
        <v>283503.84444444446</v>
      </c>
      <c r="E138" s="10">
        <f>C138/reform_curr!$E135*1000</f>
        <v>197793.37984496122</v>
      </c>
      <c r="G138" s="10">
        <f>reform_curr!H135/1000</f>
        <v>162.97752716153798</v>
      </c>
      <c r="H138" s="10">
        <f>reform_curr!I135/1000</f>
        <v>185.79438054180099</v>
      </c>
      <c r="I138" s="10">
        <f>reform_curr!J135/1000</f>
        <v>348.771907670855</v>
      </c>
      <c r="K138" s="10">
        <f>reform_new1!E135/1000</f>
        <v>135.81460251665101</v>
      </c>
      <c r="L138" s="10">
        <f>reform_new1!F135/1000</f>
        <v>154.82864723956502</v>
      </c>
      <c r="M138" s="10">
        <f>reform_new1!G135/1000</f>
        <v>290.64325028538696</v>
      </c>
      <c r="O138" s="10">
        <f t="shared" si="3"/>
        <v>58.128657385468046</v>
      </c>
      <c r="P138" s="10">
        <f>O138/(reform_curr!$C135+reform_curr!$D135)*1000</f>
        <v>92.267710135663563</v>
      </c>
      <c r="Q138" s="10">
        <f>O138/reform_curr!$E135*1000</f>
        <v>64.372821024881546</v>
      </c>
    </row>
    <row r="139" spans="1:17" ht="20" customHeight="1">
      <c r="A139" s="5">
        <f>reform_curr!A136</f>
        <v>221</v>
      </c>
      <c r="B139" s="5" t="str">
        <f>reform_curr!B136</f>
        <v>Hettlingen</v>
      </c>
      <c r="C139" s="10">
        <f>reform_curr!G136/1000</f>
        <v>1092496.3807723001</v>
      </c>
      <c r="D139" s="10">
        <f>C139/(reform_curr!$C136+reform_curr!$D136)*1000</f>
        <v>638886.77238146204</v>
      </c>
      <c r="E139" s="10">
        <f>C139/reform_curr!$E136*1000</f>
        <v>434392.19911423465</v>
      </c>
      <c r="G139" s="10">
        <f>reform_curr!H136/1000</f>
        <v>1732.9700675742299</v>
      </c>
      <c r="H139" s="10">
        <f>reform_curr!I136/1000</f>
        <v>1698.3106727894501</v>
      </c>
      <c r="I139" s="10">
        <f>reform_curr!J136/1000</f>
        <v>3431.2807291120203</v>
      </c>
      <c r="K139" s="10">
        <f>reform_new1!E136/1000</f>
        <v>1444.1416750773301</v>
      </c>
      <c r="L139" s="10">
        <f>reform_new1!F136/1000</f>
        <v>1415.2588371797499</v>
      </c>
      <c r="M139" s="10">
        <f>reform_new1!G136/1000</f>
        <v>2859.40052180767</v>
      </c>
      <c r="O139" s="10">
        <f t="shared" si="3"/>
        <v>571.88020730435028</v>
      </c>
      <c r="P139" s="10">
        <f>O139/(reform_curr!$C136+reform_curr!$D136)*1000</f>
        <v>334.43286976862589</v>
      </c>
      <c r="Q139" s="10">
        <f>O139/reform_curr!$E136*1000</f>
        <v>227.38775638343947</v>
      </c>
    </row>
    <row r="140" spans="1:17" ht="20" customHeight="1">
      <c r="A140" s="5">
        <f>reform_curr!A137</f>
        <v>223</v>
      </c>
      <c r="B140" s="5" t="str">
        <f>reform_curr!B137</f>
        <v>Neftenbach</v>
      </c>
      <c r="C140" s="10">
        <f>reform_curr!G137/1000</f>
        <v>1473620.5760392002</v>
      </c>
      <c r="D140" s="10">
        <f>C140/(reform_curr!$C137+reform_curr!$D137)*1000</f>
        <v>496168.54412094282</v>
      </c>
      <c r="E140" s="10">
        <f>C140/reform_curr!$E137*1000</f>
        <v>339622.16548495047</v>
      </c>
      <c r="G140" s="10">
        <f>reform_curr!H137/1000</f>
        <v>2215.1359946800399</v>
      </c>
      <c r="H140" s="10">
        <f>reform_curr!I137/1000</f>
        <v>2370.1955123912103</v>
      </c>
      <c r="I140" s="10">
        <f>reform_curr!J137/1000</f>
        <v>4585.33148923504</v>
      </c>
      <c r="K140" s="10">
        <f>reform_new1!E137/1000</f>
        <v>1845.9466047845999</v>
      </c>
      <c r="L140" s="10">
        <f>reform_new1!F137/1000</f>
        <v>1975.1628760092501</v>
      </c>
      <c r="M140" s="10">
        <f>reform_new1!G137/1000</f>
        <v>3821.1094890981899</v>
      </c>
      <c r="O140" s="10">
        <f t="shared" si="3"/>
        <v>764.22200013685006</v>
      </c>
      <c r="P140" s="10">
        <f>O140/(reform_curr!$C137+reform_curr!$D137)*1000</f>
        <v>257.3138047598822</v>
      </c>
      <c r="Q140" s="10">
        <f>O140/reform_curr!$E137*1000</f>
        <v>176.12860109169165</v>
      </c>
    </row>
    <row r="141" spans="1:17" ht="20" customHeight="1">
      <c r="A141" s="5">
        <f>reform_curr!A138</f>
        <v>224</v>
      </c>
      <c r="B141" s="5" t="str">
        <f>reform_curr!B138</f>
        <v>Pfungen</v>
      </c>
      <c r="C141" s="10">
        <f>reform_curr!G138/1000</f>
        <v>502022.880296377</v>
      </c>
      <c r="D141" s="10">
        <f>C141/(reform_curr!$C138+reform_curr!$D138)*1000</f>
        <v>257052.16605037224</v>
      </c>
      <c r="E141" s="10">
        <f>C141/reform_curr!$E138*1000</f>
        <v>177393.24392098127</v>
      </c>
      <c r="G141" s="10">
        <f>reform_curr!H138/1000</f>
        <v>466.24587672515202</v>
      </c>
      <c r="H141" s="10">
        <f>reform_curr!I138/1000</f>
        <v>545.50767396965603</v>
      </c>
      <c r="I141" s="10">
        <f>reform_curr!J138/1000</f>
        <v>1011.75354402458</v>
      </c>
      <c r="K141" s="10">
        <f>reform_new1!E138/1000</f>
        <v>388.53821943968501</v>
      </c>
      <c r="L141" s="10">
        <f>reform_new1!F138/1000</f>
        <v>454.589716039687</v>
      </c>
      <c r="M141" s="10">
        <f>reform_new1!G138/1000</f>
        <v>843.12793647691592</v>
      </c>
      <c r="O141" s="10">
        <f t="shared" si="3"/>
        <v>168.62560754766412</v>
      </c>
      <c r="P141" s="10">
        <f>O141/(reform_curr!$C138+reform_curr!$D138)*1000</f>
        <v>86.34183694196831</v>
      </c>
      <c r="Q141" s="10">
        <f>O141/reform_curr!$E138*1000</f>
        <v>59.585020334863643</v>
      </c>
    </row>
    <row r="142" spans="1:17" ht="20" customHeight="1">
      <c r="A142" s="5">
        <f>reform_curr!A139</f>
        <v>225</v>
      </c>
      <c r="B142" s="5" t="str">
        <f>reform_curr!B139</f>
        <v>Rickenbach (ZH)</v>
      </c>
      <c r="C142" s="10">
        <f>reform_curr!G139/1000</f>
        <v>551537.37515187205</v>
      </c>
      <c r="D142" s="10">
        <f>C142/(reform_curr!$C139+reform_curr!$D139)*1000</f>
        <v>396789.47852652665</v>
      </c>
      <c r="E142" s="10">
        <f>C142/reform_curr!$E139*1000</f>
        <v>271559.51509200985</v>
      </c>
      <c r="G142" s="10">
        <f>reform_curr!H139/1000</f>
        <v>564.31695472144997</v>
      </c>
      <c r="H142" s="10">
        <f>reform_curr!I139/1000</f>
        <v>598.17597546398599</v>
      </c>
      <c r="I142" s="10">
        <f>reform_curr!J139/1000</f>
        <v>1162.4929312589102</v>
      </c>
      <c r="K142" s="10">
        <f>reform_new1!E139/1000</f>
        <v>470.264114462137</v>
      </c>
      <c r="L142" s="10">
        <f>reform_new1!F139/1000</f>
        <v>498.47996113014199</v>
      </c>
      <c r="M142" s="10">
        <f>reform_new1!G139/1000</f>
        <v>968.74407277750902</v>
      </c>
      <c r="O142" s="10">
        <f t="shared" si="3"/>
        <v>193.74885848140116</v>
      </c>
      <c r="P142" s="10">
        <f>O142/(reform_curr!$C139+reform_curr!$D139)*1000</f>
        <v>139.38766797223104</v>
      </c>
      <c r="Q142" s="10">
        <f>O142/reform_curr!$E139*1000</f>
        <v>95.395794427080816</v>
      </c>
    </row>
    <row r="143" spans="1:17" ht="20" customHeight="1">
      <c r="A143" s="5">
        <f>reform_curr!A140</f>
        <v>226</v>
      </c>
      <c r="B143" s="5" t="str">
        <f>reform_curr!B140</f>
        <v>Schlatt (ZH)</v>
      </c>
      <c r="C143" s="10">
        <f>reform_curr!G140/1000</f>
        <v>138180.24299999999</v>
      </c>
      <c r="D143" s="10">
        <f>C143/(reform_curr!$C140+reform_curr!$D140)*1000</f>
        <v>358909.72207792202</v>
      </c>
      <c r="E143" s="10">
        <f>C143/reform_curr!$E140*1000</f>
        <v>244134.70494699644</v>
      </c>
      <c r="G143" s="10">
        <f>reform_curr!H140/1000</f>
        <v>137.590316145271</v>
      </c>
      <c r="H143" s="10">
        <f>reform_curr!I140/1000</f>
        <v>171.98789449572499</v>
      </c>
      <c r="I143" s="10">
        <f>reform_curr!J140/1000</f>
        <v>309.57821067726599</v>
      </c>
      <c r="K143" s="10">
        <f>reform_new1!E140/1000</f>
        <v>114.658592737346</v>
      </c>
      <c r="L143" s="10">
        <f>reform_new1!F140/1000</f>
        <v>143.32323927384601</v>
      </c>
      <c r="M143" s="10">
        <f>reform_new1!G140/1000</f>
        <v>257.981834381103</v>
      </c>
      <c r="O143" s="10">
        <f t="shared" si="3"/>
        <v>51.596376296162987</v>
      </c>
      <c r="P143" s="10">
        <f>O143/(reform_curr!$C140+reform_curr!$D140)*1000</f>
        <v>134.01656180821556</v>
      </c>
      <c r="Q143" s="10">
        <f>O143/reform_curr!$E140*1000</f>
        <v>91.159675434916934</v>
      </c>
    </row>
    <row r="144" spans="1:17" ht="20" customHeight="1">
      <c r="A144" s="5">
        <f>reform_curr!A141</f>
        <v>227</v>
      </c>
      <c r="B144" s="5" t="str">
        <f>reform_curr!B141</f>
        <v>Seuzach</v>
      </c>
      <c r="C144" s="10">
        <f>reform_curr!G141/1000</f>
        <v>2213041.9357072799</v>
      </c>
      <c r="D144" s="10">
        <f>C144/(reform_curr!$C141+reform_curr!$D141)*1000</f>
        <v>526288.21301005478</v>
      </c>
      <c r="E144" s="10">
        <f>C144/reform_curr!$E141*1000</f>
        <v>368287.89078170742</v>
      </c>
      <c r="G144" s="10">
        <f>reform_curr!H141/1000</f>
        <v>3251.7318111518098</v>
      </c>
      <c r="H144" s="10">
        <f>reform_curr!I141/1000</f>
        <v>3284.2491222265303</v>
      </c>
      <c r="I144" s="10">
        <f>reform_curr!J141/1000</f>
        <v>6535.9809380791103</v>
      </c>
      <c r="K144" s="10">
        <f>reform_new1!E141/1000</f>
        <v>2709.7764698802898</v>
      </c>
      <c r="L144" s="10">
        <f>reform_new1!F141/1000</f>
        <v>2736.8742490474101</v>
      </c>
      <c r="M144" s="10">
        <f>reform_new1!G141/1000</f>
        <v>5446.6507127811301</v>
      </c>
      <c r="O144" s="10">
        <f t="shared" si="3"/>
        <v>1089.3302252979802</v>
      </c>
      <c r="P144" s="10">
        <f>O144/(reform_curr!$C141+reform_curr!$D141)*1000</f>
        <v>259.05593942877056</v>
      </c>
      <c r="Q144" s="10">
        <f>O144/reform_curr!$E141*1000</f>
        <v>181.28311288034286</v>
      </c>
    </row>
    <row r="145" spans="1:17" ht="20" customHeight="1">
      <c r="A145" s="5">
        <f>reform_curr!A142</f>
        <v>228</v>
      </c>
      <c r="B145" s="5" t="str">
        <f>reform_curr!B142</f>
        <v>Turbenthal</v>
      </c>
      <c r="C145" s="10">
        <f>reform_curr!G142/1000</f>
        <v>732446.7860606591</v>
      </c>
      <c r="D145" s="10">
        <f>C145/(reform_curr!$C142+reform_curr!$D142)*1000</f>
        <v>288933.6434164336</v>
      </c>
      <c r="E145" s="10">
        <f>C145/reform_curr!$E142*1000</f>
        <v>200835.42255570579</v>
      </c>
      <c r="G145" s="10">
        <f>reform_curr!H142/1000</f>
        <v>842.38106271708</v>
      </c>
      <c r="H145" s="10">
        <f>reform_curr!I142/1000</f>
        <v>1036.1287132329001</v>
      </c>
      <c r="I145" s="10">
        <f>reform_curr!J142/1000</f>
        <v>1878.5097944233398</v>
      </c>
      <c r="K145" s="10">
        <f>reform_new1!E142/1000</f>
        <v>701.98419903901197</v>
      </c>
      <c r="L145" s="10">
        <f>reform_new1!F142/1000</f>
        <v>863.44056946453406</v>
      </c>
      <c r="M145" s="10">
        <f>reform_new1!G142/1000</f>
        <v>1565.4247850762602</v>
      </c>
      <c r="O145" s="10">
        <f t="shared" si="3"/>
        <v>313.08500934707968</v>
      </c>
      <c r="P145" s="10">
        <f>O145/(reform_curr!$C142+reform_curr!$D142)*1000</f>
        <v>123.50493465368034</v>
      </c>
      <c r="Q145" s="10">
        <f>O145/reform_curr!$E142*1000</f>
        <v>85.847274293139478</v>
      </c>
    </row>
    <row r="146" spans="1:17" ht="20" customHeight="1">
      <c r="A146" s="5">
        <f>reform_curr!A143</f>
        <v>230</v>
      </c>
      <c r="B146" s="5" t="str">
        <f>reform_curr!B143</f>
        <v>Winterthur</v>
      </c>
      <c r="C146" s="10">
        <f>reform_curr!G143/1000</f>
        <v>18415643.249971502</v>
      </c>
      <c r="D146" s="10">
        <f>C146/(reform_curr!$C143+reform_curr!$D143)*1000</f>
        <v>283933.5057582063</v>
      </c>
      <c r="E146" s="10">
        <f>C146/reform_curr!$E143*1000</f>
        <v>210594.46115284291</v>
      </c>
      <c r="G146" s="10">
        <f>reform_curr!H143/1000</f>
        <v>24249.702663404598</v>
      </c>
      <c r="H146" s="10">
        <f>reform_curr!I143/1000</f>
        <v>29584.637245694499</v>
      </c>
      <c r="I146" s="10">
        <f>reform_curr!J143/1000</f>
        <v>53834.339852851001</v>
      </c>
      <c r="K146" s="10">
        <f>reform_new1!E143/1000</f>
        <v>20208.085128912899</v>
      </c>
      <c r="L146" s="10">
        <f>reform_new1!F143/1000</f>
        <v>24653.8638240002</v>
      </c>
      <c r="M146" s="10">
        <f>reform_new1!G143/1000</f>
        <v>44861.948979366396</v>
      </c>
      <c r="O146" s="10">
        <f t="shared" si="3"/>
        <v>8972.3908734846045</v>
      </c>
      <c r="P146" s="10">
        <f>O146/(reform_curr!$C143+reform_curr!$D143)*1000</f>
        <v>138.33686725796889</v>
      </c>
      <c r="Q146" s="10">
        <f>O146/reform_curr!$E143*1000</f>
        <v>102.60493188350073</v>
      </c>
    </row>
    <row r="147" spans="1:17" ht="20" customHeight="1">
      <c r="A147" s="5">
        <f>reform_curr!A144</f>
        <v>231</v>
      </c>
      <c r="B147" s="5" t="str">
        <f>reform_curr!B144</f>
        <v>Zell (ZH)</v>
      </c>
      <c r="C147" s="10">
        <f>reform_curr!G144/1000</f>
        <v>826052.15700000001</v>
      </c>
      <c r="D147" s="10">
        <f>C147/(reform_curr!$C144+reform_curr!$D144)*1000</f>
        <v>253623.62818544672</v>
      </c>
      <c r="E147" s="10">
        <f>C147/reform_curr!$E144*1000</f>
        <v>176960.61632390745</v>
      </c>
      <c r="G147" s="10">
        <f>reform_curr!H144/1000</f>
        <v>845.54241159885009</v>
      </c>
      <c r="H147" s="10">
        <f>reform_curr!I144/1000</f>
        <v>997.74004650390805</v>
      </c>
      <c r="I147" s="10">
        <f>reform_curr!J144/1000</f>
        <v>1843.2824573856499</v>
      </c>
      <c r="K147" s="10">
        <f>reform_new1!E144/1000</f>
        <v>704.61865879873505</v>
      </c>
      <c r="L147" s="10">
        <f>reform_new1!F144/1000</f>
        <v>831.45001503892195</v>
      </c>
      <c r="M147" s="10">
        <f>reform_new1!G144/1000</f>
        <v>1536.0686823257201</v>
      </c>
      <c r="O147" s="10">
        <f t="shared" si="3"/>
        <v>307.21377505992973</v>
      </c>
      <c r="P147" s="10">
        <f>O147/(reform_curr!$C144+reform_curr!$D144)*1000</f>
        <v>94.324155683122427</v>
      </c>
      <c r="Q147" s="10">
        <f>O147/reform_curr!$E144*1000</f>
        <v>65.812719592958388</v>
      </c>
    </row>
    <row r="148" spans="1:17" ht="20" customHeight="1">
      <c r="A148" s="5">
        <f>reform_curr!A145</f>
        <v>241</v>
      </c>
      <c r="B148" s="5" t="str">
        <f>reform_curr!B145</f>
        <v>Aesch (ZH)</v>
      </c>
      <c r="C148" s="10">
        <f>reform_curr!G145/1000</f>
        <v>571252.75794654409</v>
      </c>
      <c r="D148" s="10">
        <f>C148/(reform_curr!$C145+reform_curr!$D145)*1000</f>
        <v>790114.46465635428</v>
      </c>
      <c r="E148" s="10">
        <f>C148/reform_curr!$E145*1000</f>
        <v>544568.88269451295</v>
      </c>
      <c r="G148" s="10">
        <f>reform_curr!H145/1000</f>
        <v>985.44836785429709</v>
      </c>
      <c r="H148" s="10">
        <f>reform_curr!I145/1000</f>
        <v>857.34007212924894</v>
      </c>
      <c r="I148" s="10">
        <f>reform_curr!J145/1000</f>
        <v>1842.78844736105</v>
      </c>
      <c r="K148" s="10">
        <f>reform_new1!E145/1000</f>
        <v>821.20696169719099</v>
      </c>
      <c r="L148" s="10">
        <f>reform_new1!F145/1000</f>
        <v>714.45005403876303</v>
      </c>
      <c r="M148" s="10">
        <f>reform_new1!G145/1000</f>
        <v>1535.65701172584</v>
      </c>
      <c r="O148" s="10">
        <f t="shared" si="3"/>
        <v>307.13143563520998</v>
      </c>
      <c r="P148" s="10">
        <f>O148/(reform_curr!$C145+reform_curr!$D145)*1000</f>
        <v>424.80143241384502</v>
      </c>
      <c r="Q148" s="10">
        <f>O148/reform_curr!$E145*1000</f>
        <v>292.7849720068732</v>
      </c>
    </row>
    <row r="149" spans="1:17" ht="20" customHeight="1">
      <c r="A149" s="5">
        <f>reform_curr!A146</f>
        <v>242</v>
      </c>
      <c r="B149" s="5" t="str">
        <f>reform_curr!B146</f>
        <v>Birmensdorf (ZH)</v>
      </c>
      <c r="C149" s="10">
        <f>reform_curr!G146/1000</f>
        <v>1541342.4260692301</v>
      </c>
      <c r="D149" s="10">
        <f>C149/(reform_curr!$C146+reform_curr!$D146)*1000</f>
        <v>454137.42665563646</v>
      </c>
      <c r="E149" s="10">
        <f>C149/reform_curr!$E146*1000</f>
        <v>319383.01410468924</v>
      </c>
      <c r="G149" s="10">
        <f>reform_curr!H146/1000</f>
        <v>1935.9236474878101</v>
      </c>
      <c r="H149" s="10">
        <f>reform_curr!I146/1000</f>
        <v>2129.5160098595002</v>
      </c>
      <c r="I149" s="10">
        <f>reform_curr!J146/1000</f>
        <v>4065.4396525257798</v>
      </c>
      <c r="K149" s="10">
        <f>reform_new1!E146/1000</f>
        <v>1613.2696583806801</v>
      </c>
      <c r="L149" s="10">
        <f>reform_new1!F146/1000</f>
        <v>1774.59663056111</v>
      </c>
      <c r="M149" s="10">
        <f>reform_new1!G146/1000</f>
        <v>3387.8663198734498</v>
      </c>
      <c r="O149" s="10">
        <f t="shared" si="3"/>
        <v>677.57333265233001</v>
      </c>
      <c r="P149" s="10">
        <f>O149/(reform_curr!$C146+reform_curr!$D146)*1000</f>
        <v>199.63857768188865</v>
      </c>
      <c r="Q149" s="10">
        <f>O149/reform_curr!$E146*1000</f>
        <v>140.40060767764817</v>
      </c>
    </row>
    <row r="150" spans="1:17" ht="20" customHeight="1">
      <c r="A150" s="5">
        <f>reform_curr!A147</f>
        <v>243</v>
      </c>
      <c r="B150" s="5" t="str">
        <f>reform_curr!B147</f>
        <v>Dietikon</v>
      </c>
      <c r="C150" s="10">
        <f>reform_curr!G147/1000</f>
        <v>2648680.9642878701</v>
      </c>
      <c r="D150" s="10">
        <f>C150/(reform_curr!$C147+reform_curr!$D147)*1000</f>
        <v>187371.31892245827</v>
      </c>
      <c r="E150" s="10">
        <f>C150/reform_curr!$E147*1000</f>
        <v>134015.4302918372</v>
      </c>
      <c r="G150" s="10">
        <f>reform_curr!H147/1000</f>
        <v>3022.5500952769498</v>
      </c>
      <c r="H150" s="10">
        <f>reform_curr!I147/1000</f>
        <v>3717.7366392887798</v>
      </c>
      <c r="I150" s="10">
        <f>reform_curr!J147/1000</f>
        <v>6740.2867441594899</v>
      </c>
      <c r="K150" s="10">
        <f>reform_new1!E147/1000</f>
        <v>2518.7916797247799</v>
      </c>
      <c r="L150" s="10">
        <f>reform_new1!F147/1000</f>
        <v>3098.1137698111102</v>
      </c>
      <c r="M150" s="10">
        <f>reform_new1!G147/1000</f>
        <v>5616.9054378885603</v>
      </c>
      <c r="O150" s="10">
        <f t="shared" si="3"/>
        <v>1123.3813062709296</v>
      </c>
      <c r="P150" s="10">
        <f>O150/(reform_curr!$C147+reform_curr!$D147)*1000</f>
        <v>79.469532135747713</v>
      </c>
      <c r="Q150" s="10">
        <f>O150/reform_curr!$E147*1000</f>
        <v>56.839774654469217</v>
      </c>
    </row>
    <row r="151" spans="1:17" ht="20" customHeight="1">
      <c r="A151" s="5">
        <f>reform_curr!A148</f>
        <v>244</v>
      </c>
      <c r="B151" s="5" t="str">
        <f>reform_curr!B148</f>
        <v>Geroldswil</v>
      </c>
      <c r="C151" s="10">
        <f>reform_curr!G148/1000</f>
        <v>1217457.37631958</v>
      </c>
      <c r="D151" s="10">
        <f>C151/(reform_curr!$C148+reform_curr!$D148)*1000</f>
        <v>473534.56877463241</v>
      </c>
      <c r="E151" s="10">
        <f>C151/reform_curr!$E148*1000</f>
        <v>327978.81905161095</v>
      </c>
      <c r="G151" s="10">
        <f>reform_curr!H148/1000</f>
        <v>1889.85511562901</v>
      </c>
      <c r="H151" s="10">
        <f>reform_curr!I148/1000</f>
        <v>2097.7391850491099</v>
      </c>
      <c r="I151" s="10">
        <f>reform_curr!J148/1000</f>
        <v>3987.5943059137999</v>
      </c>
      <c r="K151" s="10">
        <f>reform_new1!E148/1000</f>
        <v>1574.87921014976</v>
      </c>
      <c r="L151" s="10">
        <f>reform_new1!F148/1000</f>
        <v>1748.11592584961</v>
      </c>
      <c r="M151" s="10">
        <f>reform_new1!G148/1000</f>
        <v>3322.99514834809</v>
      </c>
      <c r="O151" s="10">
        <f t="shared" si="3"/>
        <v>664.5991575657099</v>
      </c>
      <c r="P151" s="10">
        <f>O151/(reform_curr!$C148+reform_curr!$D148)*1000</f>
        <v>258.49831099405287</v>
      </c>
      <c r="Q151" s="10">
        <f>O151/reform_curr!$E148*1000</f>
        <v>179.04072132696928</v>
      </c>
    </row>
    <row r="152" spans="1:17" ht="20" customHeight="1">
      <c r="A152" s="5">
        <f>reform_curr!A149</f>
        <v>245</v>
      </c>
      <c r="B152" s="5" t="str">
        <f>reform_curr!B149</f>
        <v>Oberengstringen</v>
      </c>
      <c r="C152" s="10">
        <f>reform_curr!G149/1000</f>
        <v>1411391.62487881</v>
      </c>
      <c r="D152" s="10">
        <f>C152/(reform_curr!$C149+reform_curr!$D149)*1000</f>
        <v>394243.4706365391</v>
      </c>
      <c r="E152" s="10">
        <f>C152/reform_curr!$E149*1000</f>
        <v>288215.56562769244</v>
      </c>
      <c r="G152" s="10">
        <f>reform_curr!H149/1000</f>
        <v>2202.3080778641597</v>
      </c>
      <c r="H152" s="10">
        <f>reform_curr!I149/1000</f>
        <v>2466.5850553363198</v>
      </c>
      <c r="I152" s="10">
        <f>reform_curr!J149/1000</f>
        <v>4668.8931138317503</v>
      </c>
      <c r="K152" s="10">
        <f>reform_new1!E149/1000</f>
        <v>1835.2566919021999</v>
      </c>
      <c r="L152" s="10">
        <f>reform_new1!F149/1000</f>
        <v>2055.4874912743999</v>
      </c>
      <c r="M152" s="10">
        <f>reform_new1!G149/1000</f>
        <v>3890.7441731720201</v>
      </c>
      <c r="O152" s="10">
        <f t="shared" si="3"/>
        <v>778.14894065973021</v>
      </c>
      <c r="P152" s="10">
        <f>O152/(reform_curr!$C149+reform_curr!$D149)*1000</f>
        <v>217.36003929042744</v>
      </c>
      <c r="Q152" s="10">
        <f>O152/reform_curr!$E149*1000</f>
        <v>158.90319392683892</v>
      </c>
    </row>
    <row r="153" spans="1:17" ht="20" customHeight="1">
      <c r="A153" s="5">
        <f>reform_curr!A150</f>
        <v>246</v>
      </c>
      <c r="B153" s="5" t="str">
        <f>reform_curr!B150</f>
        <v>Oetwil an der Limmat</v>
      </c>
      <c r="C153" s="10">
        <f>reform_curr!G150/1000</f>
        <v>838321.19709364104</v>
      </c>
      <c r="D153" s="10">
        <f>C153/(reform_curr!$C150+reform_curr!$D150)*1000</f>
        <v>571842.56281967333</v>
      </c>
      <c r="E153" s="10">
        <f>C153/reform_curr!$E150*1000</f>
        <v>417490.63600280927</v>
      </c>
      <c r="G153" s="10">
        <f>reform_curr!H150/1000</f>
        <v>1320.6400511279098</v>
      </c>
      <c r="H153" s="10">
        <f>reform_curr!I150/1000</f>
        <v>1360.2592545789998</v>
      </c>
      <c r="I153" s="10">
        <f>reform_curr!J150/1000</f>
        <v>2680.8993032061999</v>
      </c>
      <c r="K153" s="10">
        <f>reform_new1!E150/1000</f>
        <v>1100.5333511735798</v>
      </c>
      <c r="L153" s="10">
        <f>reform_new1!F150/1000</f>
        <v>1133.54934715229</v>
      </c>
      <c r="M153" s="10">
        <f>reform_new1!G150/1000</f>
        <v>2234.0827112317002</v>
      </c>
      <c r="O153" s="10">
        <f t="shared" si="3"/>
        <v>446.81659197449972</v>
      </c>
      <c r="P153" s="10">
        <f>O153/(reform_curr!$C150+reform_curr!$D150)*1000</f>
        <v>304.78621553512943</v>
      </c>
      <c r="Q153" s="10">
        <f>O153/reform_curr!$E150*1000</f>
        <v>222.51822309487036</v>
      </c>
    </row>
    <row r="154" spans="1:17" ht="20" customHeight="1">
      <c r="A154" s="5">
        <f>reform_curr!A151</f>
        <v>247</v>
      </c>
      <c r="B154" s="5" t="str">
        <f>reform_curr!B151</f>
        <v>Schlieren</v>
      </c>
      <c r="C154" s="10">
        <f>reform_curr!G151/1000</f>
        <v>1779141.2746759399</v>
      </c>
      <c r="D154" s="10">
        <f>C154/(reform_curr!$C151+reform_curr!$D151)*1000</f>
        <v>179529.89653642179</v>
      </c>
      <c r="E154" s="10">
        <f>C154/reform_curr!$E151*1000</f>
        <v>128979.35875568652</v>
      </c>
      <c r="G154" s="10">
        <f>reform_curr!H151/1000</f>
        <v>2075.0786986253897</v>
      </c>
      <c r="H154" s="10">
        <f>reform_curr!I151/1000</f>
        <v>2303.33736116098</v>
      </c>
      <c r="I154" s="10">
        <f>reform_curr!J151/1000</f>
        <v>4378.4160575032602</v>
      </c>
      <c r="K154" s="10">
        <f>reform_new1!E151/1000</f>
        <v>1729.2322009852801</v>
      </c>
      <c r="L154" s="10">
        <f>reform_new1!F151/1000</f>
        <v>1919.4477358824101</v>
      </c>
      <c r="M154" s="10">
        <f>reform_new1!G151/1000</f>
        <v>3648.67993968057</v>
      </c>
      <c r="O154" s="10">
        <f t="shared" si="3"/>
        <v>729.73611782269018</v>
      </c>
      <c r="P154" s="10">
        <f>O154/(reform_curr!$C151+reform_curr!$D151)*1000</f>
        <v>73.636338831754813</v>
      </c>
      <c r="Q154" s="10">
        <f>O154/reform_curr!$E151*1000</f>
        <v>52.902429884202569</v>
      </c>
    </row>
    <row r="155" spans="1:17" ht="20" customHeight="1">
      <c r="A155" s="5">
        <f>reform_curr!A152</f>
        <v>248</v>
      </c>
      <c r="B155" s="5" t="str">
        <f>reform_curr!B152</f>
        <v>Uitikon</v>
      </c>
      <c r="C155" s="10">
        <f>reform_curr!G152/1000</f>
        <v>4285737.7174147703</v>
      </c>
      <c r="D155" s="10">
        <f>C155/(reform_curr!$C152+reform_curr!$D152)*1000</f>
        <v>1860936.9159421495</v>
      </c>
      <c r="E155" s="10">
        <f>C155/reform_curr!$E152*1000</f>
        <v>1291662.9648628</v>
      </c>
      <c r="G155" s="10">
        <f>reform_curr!H152/1000</f>
        <v>9664.2306600929205</v>
      </c>
      <c r="H155" s="10">
        <f>reform_curr!I152/1000</f>
        <v>7731.3845511198397</v>
      </c>
      <c r="I155" s="10">
        <f>reform_curr!J152/1000</f>
        <v>17395.615086986898</v>
      </c>
      <c r="K155" s="10">
        <f>reform_new1!E152/1000</f>
        <v>8053.5253985967092</v>
      </c>
      <c r="L155" s="10">
        <f>reform_new1!F152/1000</f>
        <v>6442.8203072652395</v>
      </c>
      <c r="M155" s="10">
        <f>reform_new1!G152/1000</f>
        <v>14496.3456090207</v>
      </c>
      <c r="O155" s="10">
        <f t="shared" si="3"/>
        <v>2899.2694779661979</v>
      </c>
      <c r="P155" s="10">
        <f>O155/(reform_curr!$C152+reform_curr!$D152)*1000</f>
        <v>1258.9098905628302</v>
      </c>
      <c r="Q155" s="10">
        <f>O155/reform_curr!$E152*1000</f>
        <v>873.80032488432721</v>
      </c>
    </row>
    <row r="156" spans="1:17" ht="20" customHeight="1">
      <c r="A156" s="5">
        <f>reform_curr!A153</f>
        <v>249</v>
      </c>
      <c r="B156" s="5" t="str">
        <f>reform_curr!B153</f>
        <v>Unterengstringen</v>
      </c>
      <c r="C156" s="10">
        <f>reform_curr!G153/1000</f>
        <v>1292019.5661023799</v>
      </c>
      <c r="D156" s="10">
        <f>C156/(reform_curr!$C153+reform_curr!$D153)*1000</f>
        <v>609155.85389079677</v>
      </c>
      <c r="E156" s="10">
        <f>C156/reform_curr!$E153*1000</f>
        <v>430386.26452444366</v>
      </c>
      <c r="G156" s="10">
        <f>reform_curr!H153/1000</f>
        <v>2221.52641523072</v>
      </c>
      <c r="H156" s="10">
        <f>reform_curr!I153/1000</f>
        <v>2221.52641523072</v>
      </c>
      <c r="I156" s="10">
        <f>reform_curr!J153/1000</f>
        <v>4443.05283046144</v>
      </c>
      <c r="K156" s="10">
        <f>reform_new1!E153/1000</f>
        <v>1851.2719836888</v>
      </c>
      <c r="L156" s="10">
        <f>reform_new1!F153/1000</f>
        <v>1851.2719836888</v>
      </c>
      <c r="M156" s="10">
        <f>reform_new1!G153/1000</f>
        <v>3702.5439673776</v>
      </c>
      <c r="O156" s="10">
        <f t="shared" si="3"/>
        <v>740.50886308383997</v>
      </c>
      <c r="P156" s="10">
        <f>O156/(reform_curr!$C153+reform_curr!$D153)*1000</f>
        <v>349.13194864867512</v>
      </c>
      <c r="Q156" s="10">
        <f>O156/reform_curr!$E153*1000</f>
        <v>246.67183980141237</v>
      </c>
    </row>
    <row r="157" spans="1:17" ht="20" customHeight="1">
      <c r="A157" s="5">
        <f>reform_curr!A154</f>
        <v>250</v>
      </c>
      <c r="B157" s="5" t="str">
        <f>reform_curr!B154</f>
        <v>Urdorf</v>
      </c>
      <c r="C157" s="10">
        <f>reform_curr!G154/1000</f>
        <v>1852782.9746439899</v>
      </c>
      <c r="D157" s="10">
        <f>C157/(reform_curr!$C154+reform_curr!$D154)*1000</f>
        <v>343680.75953329436</v>
      </c>
      <c r="E157" s="10">
        <f>C157/reform_curr!$E154*1000</f>
        <v>242320.55645356918</v>
      </c>
      <c r="G157" s="10">
        <f>reform_curr!H154/1000</f>
        <v>2503.2565361011098</v>
      </c>
      <c r="H157" s="10">
        <f>reform_curr!I154/1000</f>
        <v>2953.8427061203402</v>
      </c>
      <c r="I157" s="10">
        <f>reform_curr!J154/1000</f>
        <v>5457.0992438827698</v>
      </c>
      <c r="K157" s="10">
        <f>reform_new1!E154/1000</f>
        <v>2086.0470535913901</v>
      </c>
      <c r="L157" s="10">
        <f>reform_new1!F154/1000</f>
        <v>2461.5355276832797</v>
      </c>
      <c r="M157" s="10">
        <f>reform_new1!G154/1000</f>
        <v>4547.58257021183</v>
      </c>
      <c r="O157" s="10">
        <f t="shared" si="3"/>
        <v>909.51667367093978</v>
      </c>
      <c r="P157" s="10">
        <f>O157/(reform_curr!$C154+reform_curr!$D154)*1000</f>
        <v>168.71019730494152</v>
      </c>
      <c r="Q157" s="10">
        <f>O157/reform_curr!$E154*1000</f>
        <v>118.95326623998689</v>
      </c>
    </row>
    <row r="158" spans="1:17" ht="20" customHeight="1">
      <c r="A158" s="5">
        <f>reform_curr!A155</f>
        <v>251</v>
      </c>
      <c r="B158" s="5" t="str">
        <f>reform_curr!B155</f>
        <v>Weiningen (ZH)</v>
      </c>
      <c r="C158" s="10">
        <f>reform_curr!G155/1000</f>
        <v>1047793.78753741</v>
      </c>
      <c r="D158" s="10">
        <f>C158/(reform_curr!$C155+reform_curr!$D155)*1000</f>
        <v>399616.24238650268</v>
      </c>
      <c r="E158" s="10">
        <f>C158/reform_curr!$E155*1000</f>
        <v>284803.96508219902</v>
      </c>
      <c r="G158" s="10">
        <f>reform_curr!H155/1000</f>
        <v>1551.3792282637501</v>
      </c>
      <c r="H158" s="10">
        <f>reform_curr!I155/1000</f>
        <v>1597.9205952648099</v>
      </c>
      <c r="I158" s="10">
        <f>reform_curr!J155/1000</f>
        <v>3149.2998126347802</v>
      </c>
      <c r="K158" s="10">
        <f>reform_new1!E155/1000</f>
        <v>1292.81600034651</v>
      </c>
      <c r="L158" s="10">
        <f>reform_new1!F155/1000</f>
        <v>1331.6004829128401</v>
      </c>
      <c r="M158" s="10">
        <f>reform_new1!G155/1000</f>
        <v>2624.4165015741096</v>
      </c>
      <c r="O158" s="10">
        <f t="shared" si="3"/>
        <v>524.88331106067062</v>
      </c>
      <c r="P158" s="10">
        <f>O158/(reform_curr!$C155+reform_curr!$D155)*1000</f>
        <v>200.18432916120159</v>
      </c>
      <c r="Q158" s="10">
        <f>O158/reform_curr!$E155*1000</f>
        <v>142.67010357724126</v>
      </c>
    </row>
    <row r="159" spans="1:17" ht="20" customHeight="1">
      <c r="A159" s="5">
        <f>reform_curr!A156</f>
        <v>261</v>
      </c>
      <c r="B159" s="5" t="str">
        <f>reform_curr!B156</f>
        <v>Zürich</v>
      </c>
      <c r="C159" s="10">
        <f>reform_curr!G156/1000</f>
        <v>93819660.267136991</v>
      </c>
      <c r="D159" s="10">
        <f>C159/(reform_curr!$C156+reform_curr!$D156)*1000</f>
        <v>402314.15208892361</v>
      </c>
      <c r="E159" s="10">
        <f>C159/reform_curr!$E156*1000</f>
        <v>311131.94558367127</v>
      </c>
      <c r="G159" s="10">
        <f>reform_curr!H156/1000</f>
        <v>162675.93849392398</v>
      </c>
      <c r="H159" s="10">
        <f>reform_curr!I156/1000</f>
        <v>193584.36696900599</v>
      </c>
      <c r="I159" s="10">
        <f>reform_curr!J156/1000</f>
        <v>356260.30580085702</v>
      </c>
      <c r="K159" s="10">
        <f>reform_new1!E156/1000</f>
        <v>135563.28033836599</v>
      </c>
      <c r="L159" s="10">
        <f>reform_new1!F156/1000</f>
        <v>161320.30378102898</v>
      </c>
      <c r="M159" s="10">
        <f>reform_new1!G156/1000</f>
        <v>296883.58400139702</v>
      </c>
      <c r="O159" s="10">
        <f t="shared" si="3"/>
        <v>59376.721799460007</v>
      </c>
      <c r="P159" s="10">
        <f>O159/(reform_curr!$C156+reform_curr!$D156)*1000</f>
        <v>254.61716037504289</v>
      </c>
      <c r="Q159" s="10">
        <f>O159/reform_curr!$E156*1000</f>
        <v>196.90963411341005</v>
      </c>
    </row>
    <row r="160" spans="1:17" ht="20" customHeight="1">
      <c r="A160" s="5">
        <f>reform_curr!A157</f>
        <v>292</v>
      </c>
      <c r="B160" s="5" t="str">
        <f>reform_curr!B157</f>
        <v>Stammheim</v>
      </c>
      <c r="C160" s="10">
        <f>reform_curr!G157/1000</f>
        <v>680491.06513884792</v>
      </c>
      <c r="D160" s="10">
        <f>C160/(reform_curr!$C157+reform_curr!$D157)*1000</f>
        <v>454873.70664361492</v>
      </c>
      <c r="E160" s="10">
        <f>C160/reform_curr!$E157*1000</f>
        <v>315188.08019400085</v>
      </c>
      <c r="G160" s="10">
        <f>reform_curr!H157/1000</f>
        <v>822.42206899911093</v>
      </c>
      <c r="H160" s="10">
        <f>reform_curr!I157/1000</f>
        <v>1019.8033605924199</v>
      </c>
      <c r="I160" s="10">
        <f>reform_curr!J157/1000</f>
        <v>1842.2254275336199</v>
      </c>
      <c r="K160" s="10">
        <f>reform_new1!E157/1000</f>
        <v>685.35170720332803</v>
      </c>
      <c r="L160" s="10">
        <f>reform_new1!F157/1000</f>
        <v>849.83611211544201</v>
      </c>
      <c r="M160" s="10">
        <f>reform_new1!G157/1000</f>
        <v>1535.1878197221699</v>
      </c>
      <c r="O160" s="10">
        <f t="shared" si="3"/>
        <v>307.03760781145002</v>
      </c>
      <c r="P160" s="10">
        <f>O160/(reform_curr!$C157+reform_curr!$D157)*1000</f>
        <v>205.23904265471256</v>
      </c>
      <c r="Q160" s="10">
        <f>O160/reform_curr!$E157*1000</f>
        <v>142.21287994972209</v>
      </c>
    </row>
    <row r="161" spans="1:23" ht="20" customHeight="1">
      <c r="A161" s="5">
        <f>reform_curr!A158</f>
        <v>293</v>
      </c>
      <c r="B161" s="5" t="str">
        <f>reform_curr!B158</f>
        <v>Wädenswil</v>
      </c>
      <c r="C161" s="10">
        <f>reform_curr!G158/1000</f>
        <v>5956188.6919440096</v>
      </c>
      <c r="D161" s="10">
        <f>C161/(reform_curr!$C158+reform_curr!$D158)*1000</f>
        <v>438245.0659954389</v>
      </c>
      <c r="E161" s="10">
        <f>C161/reform_curr!$E158*1000</f>
        <v>312890.76969657541</v>
      </c>
      <c r="G161" s="10">
        <f>reform_curr!H158/1000</f>
        <v>8386.0957827520597</v>
      </c>
      <c r="H161" s="10">
        <f>reform_curr!I158/1000</f>
        <v>8721.5395991883997</v>
      </c>
      <c r="I161" s="10">
        <f>reform_curr!J158/1000</f>
        <v>17107.635416418998</v>
      </c>
      <c r="K161" s="10">
        <f>reform_new1!E158/1000</f>
        <v>6988.4129792536305</v>
      </c>
      <c r="L161" s="10">
        <f>reform_new1!F158/1000</f>
        <v>7267.9494904248695</v>
      </c>
      <c r="M161" s="10">
        <f>reform_new1!G158/1000</f>
        <v>14256.362505630599</v>
      </c>
      <c r="O161" s="10">
        <f t="shared" si="3"/>
        <v>2851.2729107883988</v>
      </c>
      <c r="P161" s="10">
        <f>O161/(reform_curr!$C158+reform_curr!$D158)*1000</f>
        <v>209.79125235732462</v>
      </c>
      <c r="Q161" s="10">
        <f>O161/reform_curr!$E158*1000</f>
        <v>149.78319556568601</v>
      </c>
    </row>
    <row r="162" spans="1:23" ht="20" customHeight="1">
      <c r="A162" s="5">
        <f>reform_curr!A159</f>
        <v>294</v>
      </c>
      <c r="B162" s="5" t="str">
        <f>reform_curr!B159</f>
        <v>Elgg</v>
      </c>
      <c r="C162" s="10">
        <f>reform_curr!G159/1000</f>
        <v>1003580.3419999999</v>
      </c>
      <c r="D162" s="10">
        <f>C162/(reform_curr!$C159+reform_curr!$D159)*1000</f>
        <v>369099.05921294593</v>
      </c>
      <c r="E162" s="10">
        <f>C162/reform_curr!$E159*1000</f>
        <v>261485.23762376237</v>
      </c>
      <c r="G162" s="10">
        <f>reform_curr!H159/1000</f>
        <v>1255.3374205136001</v>
      </c>
      <c r="H162" s="10">
        <f>reform_curr!I159/1000</f>
        <v>1468.74477957812</v>
      </c>
      <c r="I162" s="10">
        <f>reform_curr!J159/1000</f>
        <v>2724.0821862223697</v>
      </c>
      <c r="K162" s="10">
        <f>reform_new1!E159/1000</f>
        <v>1046.1144880008701</v>
      </c>
      <c r="L162" s="10">
        <f>reform_new1!F159/1000</f>
        <v>1223.9539445874</v>
      </c>
      <c r="M162" s="10">
        <f>reform_new1!G159/1000</f>
        <v>2270.0684355114099</v>
      </c>
      <c r="O162" s="10">
        <f t="shared" si="3"/>
        <v>454.01375071095981</v>
      </c>
      <c r="P162" s="10">
        <f>O162/(reform_curr!$C159+reform_curr!$D159)*1000</f>
        <v>166.97820916180942</v>
      </c>
      <c r="Q162" s="10">
        <f>O162/reform_curr!$E159*1000</f>
        <v>118.29435922640954</v>
      </c>
    </row>
    <row r="163" spans="1:23" ht="20" customHeight="1">
      <c r="A163" s="5">
        <f>reform_curr!A160</f>
        <v>295</v>
      </c>
      <c r="B163" s="5" t="str">
        <f>reform_curr!B160</f>
        <v>Horgen</v>
      </c>
      <c r="C163" s="10">
        <f>reform_curr!G160/1000</f>
        <v>5992598.9912079405</v>
      </c>
      <c r="D163" s="10">
        <f>C163/(reform_curr!$C160+reform_curr!$D160)*1000</f>
        <v>496445.94409808138</v>
      </c>
      <c r="E163" s="10">
        <f>C163/reform_curr!$E160*1000</f>
        <v>352257.17089160241</v>
      </c>
      <c r="G163" s="10">
        <f>reform_curr!H160/1000</f>
        <v>9471.8267232271301</v>
      </c>
      <c r="H163" s="10">
        <f>reform_curr!I160/1000</f>
        <v>8240.4892656741504</v>
      </c>
      <c r="I163" s="10">
        <f>reform_curr!J160/1000</f>
        <v>17712.316007479898</v>
      </c>
      <c r="K163" s="10">
        <f>reform_new1!E160/1000</f>
        <v>7893.1887563582504</v>
      </c>
      <c r="L163" s="10">
        <f>reform_new1!F160/1000</f>
        <v>6867.0742391000904</v>
      </c>
      <c r="M163" s="10">
        <f>reform_new1!G160/1000</f>
        <v>14760.262966029</v>
      </c>
      <c r="O163" s="10">
        <f t="shared" si="3"/>
        <v>2952.0530414508976</v>
      </c>
      <c r="P163" s="10">
        <f>O163/(reform_curr!$C160+reform_curr!$D160)*1000</f>
        <v>244.55745517777297</v>
      </c>
      <c r="Q163" s="10">
        <f>O163/reform_curr!$E160*1000</f>
        <v>173.52768877562295</v>
      </c>
    </row>
    <row r="164" spans="1:23" ht="20" customHeight="1">
      <c r="A164" s="5">
        <f>reform_curr!A161</f>
        <v>296</v>
      </c>
      <c r="B164" s="5" t="str">
        <f>reform_curr!B161</f>
        <v>Illnau-Effretikon</v>
      </c>
      <c r="C164" s="10">
        <f>reform_curr!G161/1000</f>
        <v>3153652.8711748798</v>
      </c>
      <c r="D164" s="10">
        <f>C164/(reform_curr!$C161+reform_curr!$D161)*1000</f>
        <v>339175.40021239838</v>
      </c>
      <c r="E164" s="10">
        <f>C164/reform_curr!$E161*1000</f>
        <v>241863.09311871152</v>
      </c>
      <c r="G164" s="10">
        <f>reform_curr!H161/1000</f>
        <v>4127.8321179679506</v>
      </c>
      <c r="H164" s="10">
        <f>reform_curr!I161/1000</f>
        <v>4540.6153142797302</v>
      </c>
      <c r="I164" s="10">
        <f>reform_curr!J161/1000</f>
        <v>8668.4474594909007</v>
      </c>
      <c r="K164" s="10">
        <f>reform_new1!E161/1000</f>
        <v>3439.86002544445</v>
      </c>
      <c r="L164" s="10">
        <f>reform_new1!F161/1000</f>
        <v>3783.8460335672103</v>
      </c>
      <c r="M164" s="10">
        <f>reform_new1!G161/1000</f>
        <v>7223.7061425906504</v>
      </c>
      <c r="O164" s="10">
        <f t="shared" si="3"/>
        <v>1444.7413169002502</v>
      </c>
      <c r="P164" s="10">
        <f>O164/(reform_curr!$C161+reform_curr!$D161)*1000</f>
        <v>155.38194417081633</v>
      </c>
      <c r="Q164" s="10">
        <f>O164/reform_curr!$E161*1000</f>
        <v>110.80154282538923</v>
      </c>
    </row>
    <row r="165" spans="1:23" ht="20" customHeight="1">
      <c r="A165" s="5">
        <f>reform_curr!A162</f>
        <v>297</v>
      </c>
      <c r="B165" s="5" t="str">
        <f>reform_curr!B162</f>
        <v>Bauma</v>
      </c>
      <c r="C165" s="10">
        <f>reform_curr!G162/1000</f>
        <v>856009.34221429902</v>
      </c>
      <c r="D165" s="10">
        <f>C165/(reform_curr!$C162+reform_curr!$D162)*1000</f>
        <v>312640.37334342551</v>
      </c>
      <c r="E165" s="10">
        <f>C165/reform_curr!$E162*1000</f>
        <v>219884.23894536323</v>
      </c>
      <c r="G165" s="10">
        <f>reform_curr!H162/1000</f>
        <v>953.43453805825402</v>
      </c>
      <c r="H165" s="10">
        <f>reform_curr!I162/1000</f>
        <v>1144.12144732971</v>
      </c>
      <c r="I165" s="10">
        <f>reform_curr!J162/1000</f>
        <v>2097.5559774161802</v>
      </c>
      <c r="K165" s="10">
        <f>reform_new1!E162/1000</f>
        <v>794.52876675790094</v>
      </c>
      <c r="L165" s="10">
        <f>reform_new1!F162/1000</f>
        <v>953.43452441342504</v>
      </c>
      <c r="M165" s="10">
        <f>reform_new1!G162/1000</f>
        <v>1747.96326164273</v>
      </c>
      <c r="O165" s="10">
        <f t="shared" si="3"/>
        <v>349.59271577345021</v>
      </c>
      <c r="P165" s="10">
        <f>O165/(reform_curr!$C162+reform_curr!$D162)*1000</f>
        <v>127.68178077920022</v>
      </c>
      <c r="Q165" s="10">
        <f>O165/reform_curr!$E162*1000</f>
        <v>89.800337984446486</v>
      </c>
    </row>
    <row r="166" spans="1:23" ht="20" customHeight="1">
      <c r="A166" s="5">
        <f>reform_curr!A163</f>
        <v>298</v>
      </c>
      <c r="B166" s="5" t="str">
        <f>reform_curr!B163</f>
        <v>Wiesendangen</v>
      </c>
      <c r="C166" s="10">
        <f>reform_curr!G163/1000</f>
        <v>1589273.6718846799</v>
      </c>
      <c r="D166" s="10">
        <f>C166/(reform_curr!$C163+reform_curr!$D163)*1000</f>
        <v>456687.83674847125</v>
      </c>
      <c r="E166" s="10">
        <f>C166/reform_curr!$E163*1000</f>
        <v>311744.54136615922</v>
      </c>
      <c r="G166" s="10">
        <f>reform_curr!H163/1000</f>
        <v>1887.1786602878401</v>
      </c>
      <c r="H166" s="10">
        <f>reform_curr!I163/1000</f>
        <v>1698.4608031477601</v>
      </c>
      <c r="I166" s="10">
        <f>reform_curr!J163/1000</f>
        <v>3585.6394534637298</v>
      </c>
      <c r="K166" s="10">
        <f>reform_new1!E163/1000</f>
        <v>1572.6488353836799</v>
      </c>
      <c r="L166" s="10">
        <f>reform_new1!F163/1000</f>
        <v>1415.3839444458101</v>
      </c>
      <c r="M166" s="10">
        <f>reform_new1!G163/1000</f>
        <v>2988.03274818313</v>
      </c>
      <c r="O166" s="10">
        <f t="shared" si="3"/>
        <v>597.60670528059973</v>
      </c>
      <c r="P166" s="10">
        <f>O166/(reform_curr!$C163+reform_curr!$D163)*1000</f>
        <v>171.7260647358045</v>
      </c>
      <c r="Q166" s="10">
        <f>O166/reform_curr!$E163*1000</f>
        <v>117.2237554493134</v>
      </c>
    </row>
    <row r="167" spans="1:23" ht="20" customHeight="1">
      <c r="A167" s="11" t="s">
        <v>176</v>
      </c>
      <c r="B167" s="11"/>
      <c r="C167" s="12">
        <f>FLOOR(MIN(C5:C166),1)</f>
        <v>71136</v>
      </c>
      <c r="D167" s="12">
        <f>FLOOR(MIN(D5:D166),1)</f>
        <v>162702</v>
      </c>
      <c r="E167" s="12">
        <f>FLOOR(MIN(E5:E166),1)</f>
        <v>117043</v>
      </c>
      <c r="F167" s="12"/>
      <c r="G167" s="12">
        <f>FLOOR(MIN(G5:G166),1)</f>
        <v>74</v>
      </c>
      <c r="H167" s="12">
        <f>FLOOR(MIN(H5:H166),1)</f>
        <v>86</v>
      </c>
      <c r="I167" s="12">
        <f>FLOOR(MIN(I5:I166),1)</f>
        <v>161</v>
      </c>
      <c r="J167" s="12"/>
      <c r="K167" s="12">
        <f>FLOOR(MIN(K5:K166),1)</f>
        <v>62</v>
      </c>
      <c r="L167" s="12">
        <f>FLOOR(MIN(L5:L166),1)</f>
        <v>72</v>
      </c>
      <c r="M167" s="12">
        <f>FLOOR(MIN(M5:M166),1)</f>
        <v>134</v>
      </c>
      <c r="N167" s="12"/>
      <c r="O167" s="12">
        <f>FLOOR(MIN(O5:O166),1)</f>
        <v>26</v>
      </c>
      <c r="P167" s="12">
        <f>FLOOR(MIN(P5:P166),1)</f>
        <v>54</v>
      </c>
      <c r="Q167" s="12">
        <f>FLOOR(MIN(Q5:Q166),1)</f>
        <v>39</v>
      </c>
    </row>
    <row r="168" spans="1:23" ht="20" customHeight="1">
      <c r="A168" s="13" t="s">
        <v>177</v>
      </c>
      <c r="B168" s="13"/>
      <c r="C168" s="14">
        <f>CEILING(MAX(C5:C166),1)</f>
        <v>93819661</v>
      </c>
      <c r="D168" s="14">
        <f>CEILING(MAX(D5:D166),1)</f>
        <v>4599754</v>
      </c>
      <c r="E168" s="14">
        <f>CEILING(MAX(E5:E166),1)</f>
        <v>3279219</v>
      </c>
      <c r="F168" s="14"/>
      <c r="G168" s="14">
        <f>CEILING(MAX(G5:G166),1)</f>
        <v>162676</v>
      </c>
      <c r="H168" s="14">
        <f>CEILING(MAX(H5:H166),1)</f>
        <v>193585</v>
      </c>
      <c r="I168" s="14">
        <f>CEILING(MAX(I5:I166),1)</f>
        <v>356261</v>
      </c>
      <c r="J168" s="14"/>
      <c r="K168" s="14">
        <f>CEILING(MAX(K5:K166),1)</f>
        <v>135564</v>
      </c>
      <c r="L168" s="14">
        <f>CEILING(MAX(L5:L166),1)</f>
        <v>161321</v>
      </c>
      <c r="M168" s="14">
        <f>CEILING(MAX(M5:M166),1)</f>
        <v>296884</v>
      </c>
      <c r="N168" s="14"/>
      <c r="O168" s="14">
        <f>CEILING(MAX(O5:O166),1)</f>
        <v>59377</v>
      </c>
      <c r="P168" s="14">
        <f>CEILING(MAX(P5:P166),1)</f>
        <v>3659</v>
      </c>
      <c r="Q168" s="14">
        <f>CEILING(MAX(Q5:Q166),1)</f>
        <v>2609</v>
      </c>
    </row>
    <row r="169" spans="1:23" ht="20" customHeight="1">
      <c r="A169" s="15" t="s">
        <v>167</v>
      </c>
      <c r="B169" s="15"/>
      <c r="C169" s="16">
        <f>SUM(C5:C166)</f>
        <v>417083312.40640879</v>
      </c>
      <c r="D169" s="16">
        <f>C169/SUM(reform_curr!$C:$D)*1000</f>
        <v>501429.22352472658</v>
      </c>
      <c r="E169" s="16">
        <f>C169/SUM(reform_curr!$E:$E)*1000</f>
        <v>364894.62374054157</v>
      </c>
      <c r="F169" s="4"/>
      <c r="G169" s="16">
        <f>SUM(G5:G166)</f>
        <v>739001.34338266274</v>
      </c>
      <c r="H169" s="16">
        <f t="shared" ref="H169:I169" si="4">SUM(H5:H166)</f>
        <v>725416.35085653095</v>
      </c>
      <c r="I169" s="16">
        <f t="shared" si="4"/>
        <v>1464417.6953486768</v>
      </c>
      <c r="J169" s="4"/>
      <c r="K169" s="16">
        <f>SUM(K5:K166)</f>
        <v>615834.44406467816</v>
      </c>
      <c r="L169" s="16">
        <f t="shared" ref="L169:M169" si="5">SUM(L5:L166)</f>
        <v>604513.61726360291</v>
      </c>
      <c r="M169" s="16">
        <f t="shared" si="5"/>
        <v>1220348.0616815509</v>
      </c>
      <c r="N169" s="4"/>
      <c r="O169" s="16">
        <f t="shared" ref="O169" si="6">SUM(O5:O166)</f>
        <v>244069.63366712647</v>
      </c>
      <c r="P169" s="16">
        <f>O169/SUM(reform_curr!$C:$D)*1000</f>
        <v>293.4273399469414</v>
      </c>
      <c r="Q169" s="16">
        <f>O169/SUM(reform_curr!$E:$E)*1000</f>
        <v>213.52975411463493</v>
      </c>
    </row>
    <row r="170" spans="1:23" ht="105" customHeight="1">
      <c r="A170" s="45" t="s">
        <v>179</v>
      </c>
      <c r="B170" s="45"/>
      <c r="C170" s="45"/>
      <c r="D170" s="45"/>
      <c r="E170" s="45"/>
      <c r="F170" s="45"/>
      <c r="G170" s="45"/>
      <c r="H170" s="45"/>
      <c r="I170" s="45"/>
      <c r="J170" s="45"/>
      <c r="K170" s="45"/>
      <c r="L170" s="45"/>
      <c r="M170" s="45"/>
      <c r="N170" s="45"/>
      <c r="O170" s="45"/>
      <c r="P170" s="45"/>
      <c r="Q170" s="45"/>
      <c r="R170" s="8"/>
      <c r="S170" s="8"/>
      <c r="T170" s="8"/>
      <c r="U170" s="8"/>
      <c r="V170" s="8"/>
      <c r="W170" s="8"/>
    </row>
  </sheetData>
  <mergeCells count="6">
    <mergeCell ref="A170:Q170"/>
    <mergeCell ref="A1:Q1"/>
    <mergeCell ref="C2:E2"/>
    <mergeCell ref="G2:I2"/>
    <mergeCell ref="K2:M2"/>
    <mergeCell ref="O2:Q2"/>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1278-DA07-714A-A5EB-6877A86418B5}">
  <dimension ref="A1:O170"/>
  <sheetViews>
    <sheetView zoomScale="110" zoomScaleNormal="110" workbookViewId="0">
      <pane ySplit="4" topLeftCell="A5" activePane="bottomLeft" state="frozenSplit"/>
      <selection activeCell="C5" sqref="C5:Q166"/>
      <selection pane="bottomLeft" activeCell="E180" sqref="E18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46" t="s">
        <v>277</v>
      </c>
      <c r="B1" s="46"/>
      <c r="C1" s="46"/>
      <c r="D1" s="46"/>
      <c r="E1" s="46"/>
      <c r="F1" s="46"/>
      <c r="G1" s="46"/>
      <c r="H1" s="46"/>
      <c r="I1" s="46"/>
      <c r="J1" s="46"/>
      <c r="K1" s="46"/>
      <c r="L1" s="46"/>
      <c r="M1" s="46"/>
      <c r="N1" s="46"/>
      <c r="O1" s="4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reform_new1!I2/1000</f>
        <v>982649.10455078096</v>
      </c>
      <c r="E5" s="10">
        <f>D5-C5</f>
        <v>36796.965243487852</v>
      </c>
      <c r="G5" s="10">
        <f>reform_curr!H2/1000</f>
        <v>1727.09316224348</v>
      </c>
      <c r="H5" s="10">
        <f>reform_curr!I2/1000</f>
        <v>1640.7385050550399</v>
      </c>
      <c r="I5" s="10">
        <f>reform_curr!J2/1000</f>
        <v>3367.8316627818299</v>
      </c>
      <c r="K5" s="10">
        <f>reform_new1!J2/1000</f>
        <v>1520.3238059089099</v>
      </c>
      <c r="L5" s="10">
        <f>reform_new1!K2/1000</f>
        <v>1444.30762592113</v>
      </c>
      <c r="M5" s="10">
        <f>reform_new1!L2/1000</f>
        <v>2964.6314308527699</v>
      </c>
      <c r="O5" s="10">
        <f>I5-M5</f>
        <v>403.20023192906001</v>
      </c>
    </row>
    <row r="6" spans="1:15" ht="20" customHeight="1">
      <c r="A6" s="5">
        <f>reform_curr!A3</f>
        <v>2</v>
      </c>
      <c r="B6" s="5" t="str">
        <f>reform_curr!B3</f>
        <v>Affoltern am Albis</v>
      </c>
      <c r="C6" s="10">
        <f>reform_curr!G3/1000</f>
        <v>1984044.34466122</v>
      </c>
      <c r="D6" s="10">
        <f>reform_new1!I3/1000</f>
        <v>2050262.45528332</v>
      </c>
      <c r="E6" s="10">
        <f t="shared" ref="E6:E69" si="0">D6-C6</f>
        <v>66218.110622100066</v>
      </c>
      <c r="G6" s="10">
        <f>reform_curr!H3/1000</f>
        <v>2280.94461506161</v>
      </c>
      <c r="H6" s="10">
        <f>reform_curr!I3/1000</f>
        <v>2828.3713286546904</v>
      </c>
      <c r="I6" s="10">
        <f>reform_curr!J3/1000</f>
        <v>5109.3159389430793</v>
      </c>
      <c r="K6" s="10">
        <f>reform_new1!J3/1000</f>
        <v>2024.1465174688101</v>
      </c>
      <c r="L6" s="10">
        <f>reform_new1!K3/1000</f>
        <v>2509.94168150109</v>
      </c>
      <c r="M6" s="10">
        <f>reform_new1!L3/1000</f>
        <v>4534.0881970977107</v>
      </c>
      <c r="O6" s="10">
        <f t="shared" ref="O6:O69" si="1">I6-M6</f>
        <v>575.22774184536866</v>
      </c>
    </row>
    <row r="7" spans="1:15" ht="20" customHeight="1">
      <c r="A7" s="5">
        <f>reform_curr!A4</f>
        <v>3</v>
      </c>
      <c r="B7" s="5" t="str">
        <f>reform_curr!B4</f>
        <v>Bonstetten</v>
      </c>
      <c r="C7" s="10">
        <f>reform_curr!G4/1000</f>
        <v>1115871.91697149</v>
      </c>
      <c r="D7" s="10">
        <f>reform_new1!I4/1000</f>
        <v>1149586.6564257802</v>
      </c>
      <c r="E7" s="10">
        <f t="shared" si="0"/>
        <v>33714.739454290131</v>
      </c>
      <c r="G7" s="10">
        <f>reform_curr!H4/1000</f>
        <v>1230.5401991485298</v>
      </c>
      <c r="H7" s="10">
        <f>reform_curr!I4/1000</f>
        <v>1341.2888139594199</v>
      </c>
      <c r="I7" s="10">
        <f>reform_curr!J4/1000</f>
        <v>2571.82901388645</v>
      </c>
      <c r="K7" s="10">
        <f>reform_new1!J4/1000</f>
        <v>1085.3470261221501</v>
      </c>
      <c r="L7" s="10">
        <f>reform_new1!K4/1000</f>
        <v>1183.02825742864</v>
      </c>
      <c r="M7" s="10">
        <f>reform_new1!L4/1000</f>
        <v>2268.3752824313597</v>
      </c>
      <c r="O7" s="10">
        <f t="shared" si="1"/>
        <v>303.45373145509029</v>
      </c>
    </row>
    <row r="8" spans="1:15" ht="20" customHeight="1">
      <c r="A8" s="5">
        <f>reform_curr!A5</f>
        <v>4</v>
      </c>
      <c r="B8" s="5" t="str">
        <f>reform_curr!B5</f>
        <v>Hausen am Albis</v>
      </c>
      <c r="C8" s="10">
        <f>reform_curr!G5/1000</f>
        <v>940815.42176605703</v>
      </c>
      <c r="D8" s="10">
        <f>reform_new1!I5/1000</f>
        <v>973409.49094641104</v>
      </c>
      <c r="E8" s="10">
        <f t="shared" si="0"/>
        <v>32594.06918035401</v>
      </c>
      <c r="G8" s="10">
        <f>reform_curr!H5/1000</f>
        <v>1237.31857046083</v>
      </c>
      <c r="H8" s="10">
        <f>reform_curr!I5/1000</f>
        <v>1385.79679961431</v>
      </c>
      <c r="I8" s="10">
        <f>reform_curr!J5/1000</f>
        <v>2623.1153547486501</v>
      </c>
      <c r="K8" s="10">
        <f>reform_new1!J5/1000</f>
        <v>1094.45870748782</v>
      </c>
      <c r="L8" s="10">
        <f>reform_new1!K5/1000</f>
        <v>1225.7937564066199</v>
      </c>
      <c r="M8" s="10">
        <f>reform_new1!L5/1000</f>
        <v>2320.2524807607497</v>
      </c>
      <c r="O8" s="10">
        <f t="shared" si="1"/>
        <v>302.86287398790046</v>
      </c>
    </row>
    <row r="9" spans="1:15" ht="20" customHeight="1">
      <c r="A9" s="5">
        <f>reform_curr!A6</f>
        <v>5</v>
      </c>
      <c r="B9" s="5" t="str">
        <f>reform_curr!B6</f>
        <v>Hedingen</v>
      </c>
      <c r="C9" s="10">
        <f>reform_curr!G6/1000</f>
        <v>937159.37170354498</v>
      </c>
      <c r="D9" s="10">
        <f>reform_new1!I6/1000</f>
        <v>968060.81329785101</v>
      </c>
      <c r="E9" s="10">
        <f t="shared" si="0"/>
        <v>30901.44159430603</v>
      </c>
      <c r="G9" s="10">
        <f>reform_curr!H6/1000</f>
        <v>1217.14907203191</v>
      </c>
      <c r="H9" s="10">
        <f>reform_curr!I6/1000</f>
        <v>1278.0065167405601</v>
      </c>
      <c r="I9" s="10">
        <f>reform_curr!J6/1000</f>
        <v>2495.1555843865804</v>
      </c>
      <c r="K9" s="10">
        <f>reform_new1!J6/1000</f>
        <v>1073.99711380043</v>
      </c>
      <c r="L9" s="10">
        <f>reform_new1!K6/1000</f>
        <v>1127.69697300139</v>
      </c>
      <c r="M9" s="10">
        <f>reform_new1!L6/1000</f>
        <v>2201.69408417362</v>
      </c>
      <c r="O9" s="10">
        <f t="shared" si="1"/>
        <v>293.46150021296035</v>
      </c>
    </row>
    <row r="10" spans="1:15" ht="20" customHeight="1">
      <c r="A10" s="5">
        <f>reform_curr!A7</f>
        <v>6</v>
      </c>
      <c r="B10" s="5" t="str">
        <f>reform_curr!B7</f>
        <v>Kappel am Albis</v>
      </c>
      <c r="C10" s="10">
        <f>reform_curr!G7/1000</f>
        <v>261655.58499999999</v>
      </c>
      <c r="D10" s="10">
        <f>reform_new1!I7/1000</f>
        <v>269736.877040527</v>
      </c>
      <c r="E10" s="10">
        <f t="shared" si="0"/>
        <v>8081.2920405270124</v>
      </c>
      <c r="G10" s="10">
        <f>reform_curr!H7/1000</f>
        <v>303.96140508991397</v>
      </c>
      <c r="H10" s="10">
        <f>reform_curr!I7/1000</f>
        <v>310.04063255620002</v>
      </c>
      <c r="I10" s="10">
        <f>reform_curr!J7/1000</f>
        <v>614.00203972959491</v>
      </c>
      <c r="K10" s="10">
        <f>reform_new1!J7/1000</f>
        <v>268.36391091197697</v>
      </c>
      <c r="L10" s="10">
        <f>reform_new1!K7/1000</f>
        <v>273.73118844479302</v>
      </c>
      <c r="M10" s="10">
        <f>reform_new1!L7/1000</f>
        <v>542.09509649968106</v>
      </c>
      <c r="O10" s="10">
        <f t="shared" si="1"/>
        <v>71.90694322991385</v>
      </c>
    </row>
    <row r="11" spans="1:15" ht="20" customHeight="1">
      <c r="A11" s="5">
        <f>reform_curr!A8</f>
        <v>7</v>
      </c>
      <c r="B11" s="5" t="str">
        <f>reform_curr!B8</f>
        <v>Knonau</v>
      </c>
      <c r="C11" s="10">
        <f>reform_curr!G8/1000</f>
        <v>378370.11815181602</v>
      </c>
      <c r="D11" s="10">
        <f>reform_new1!I8/1000</f>
        <v>389067.59837939398</v>
      </c>
      <c r="E11" s="10">
        <f t="shared" si="0"/>
        <v>10697.480227577966</v>
      </c>
      <c r="G11" s="10">
        <f>reform_curr!H8/1000</f>
        <v>367.47825879454604</v>
      </c>
      <c r="H11" s="10">
        <f>reform_curr!I8/1000</f>
        <v>411.575649135172</v>
      </c>
      <c r="I11" s="10">
        <f>reform_curr!J8/1000</f>
        <v>779.05390406274796</v>
      </c>
      <c r="K11" s="10">
        <f>reform_new1!J8/1000</f>
        <v>323.90867708468403</v>
      </c>
      <c r="L11" s="10">
        <f>reform_new1!K8/1000</f>
        <v>362.77771800243801</v>
      </c>
      <c r="M11" s="10">
        <f>reform_new1!L8/1000</f>
        <v>686.68639511239508</v>
      </c>
      <c r="O11" s="10">
        <f t="shared" si="1"/>
        <v>92.367508950352885</v>
      </c>
    </row>
    <row r="12" spans="1:15" ht="20" customHeight="1">
      <c r="A12" s="5">
        <f>reform_curr!A9</f>
        <v>8</v>
      </c>
      <c r="B12" s="5" t="str">
        <f>reform_curr!B9</f>
        <v>Maschwanden</v>
      </c>
      <c r="C12" s="10">
        <f>reform_curr!G9/1000</f>
        <v>138792.716607435</v>
      </c>
      <c r="D12" s="10">
        <f>reform_new1!I9/1000</f>
        <v>143437.56758496002</v>
      </c>
      <c r="E12" s="10">
        <f t="shared" si="0"/>
        <v>4644.8509775250277</v>
      </c>
      <c r="G12" s="10">
        <f>reform_curr!H9/1000</f>
        <v>153.83613880383902</v>
      </c>
      <c r="H12" s="10">
        <f>reform_curr!I9/1000</f>
        <v>199.98698019480699</v>
      </c>
      <c r="I12" s="10">
        <f>reform_curr!J9/1000</f>
        <v>353.82312038636201</v>
      </c>
      <c r="K12" s="10">
        <f>reform_new1!J9/1000</f>
        <v>136.39112101984</v>
      </c>
      <c r="L12" s="10">
        <f>reform_new1!K9/1000</f>
        <v>177.30845743095799</v>
      </c>
      <c r="M12" s="10">
        <f>reform_new1!L9/1000</f>
        <v>313.69958074235899</v>
      </c>
      <c r="O12" s="10">
        <f t="shared" si="1"/>
        <v>40.123539644003017</v>
      </c>
    </row>
    <row r="13" spans="1:15" ht="20" customHeight="1">
      <c r="A13" s="5">
        <f>reform_curr!A10</f>
        <v>9</v>
      </c>
      <c r="B13" s="5" t="str">
        <f>reform_curr!B10</f>
        <v>Mettmenstetten</v>
      </c>
      <c r="C13" s="10">
        <f>reform_curr!G10/1000</f>
        <v>1434735.79196396</v>
      </c>
      <c r="D13" s="10">
        <f>reform_new1!I10/1000</f>
        <v>1485927.6131367099</v>
      </c>
      <c r="E13" s="10">
        <f t="shared" si="0"/>
        <v>51191.821172749856</v>
      </c>
      <c r="G13" s="10">
        <f>reform_curr!H10/1000</f>
        <v>2316.10643257123</v>
      </c>
      <c r="H13" s="10">
        <f>reform_curr!I10/1000</f>
        <v>2292.94536465889</v>
      </c>
      <c r="I13" s="10">
        <f>reform_curr!J10/1000</f>
        <v>4609.0517879458603</v>
      </c>
      <c r="K13" s="10">
        <f>reform_new1!J10/1000</f>
        <v>2037.4136432151699</v>
      </c>
      <c r="L13" s="10">
        <f>reform_new1!K10/1000</f>
        <v>2017.03951633673</v>
      </c>
      <c r="M13" s="10">
        <f>reform_new1!L10/1000</f>
        <v>4054.4531950004102</v>
      </c>
      <c r="O13" s="10">
        <f t="shared" si="1"/>
        <v>554.59859294545004</v>
      </c>
    </row>
    <row r="14" spans="1:15" ht="20" customHeight="1">
      <c r="A14" s="5">
        <f>reform_curr!A11</f>
        <v>10</v>
      </c>
      <c r="B14" s="5" t="str">
        <f>reform_curr!B11</f>
        <v>Obfelden</v>
      </c>
      <c r="C14" s="10">
        <f>reform_curr!G11/1000</f>
        <v>961941.12502005394</v>
      </c>
      <c r="D14" s="10">
        <f>reform_new1!I11/1000</f>
        <v>992124.84578857396</v>
      </c>
      <c r="E14" s="10">
        <f t="shared" si="0"/>
        <v>30183.720768520026</v>
      </c>
      <c r="G14" s="10">
        <f>reform_curr!H11/1000</f>
        <v>1036.52321432235</v>
      </c>
      <c r="H14" s="10">
        <f>reform_curr!I11/1000</f>
        <v>1254.1930855363</v>
      </c>
      <c r="I14" s="10">
        <f>reform_curr!J11/1000</f>
        <v>2290.7163006508299</v>
      </c>
      <c r="K14" s="10">
        <f>reform_new1!J11/1000</f>
        <v>916.80839672049797</v>
      </c>
      <c r="L14" s="10">
        <f>reform_new1!K11/1000</f>
        <v>1109.3381632501398</v>
      </c>
      <c r="M14" s="10">
        <f>reform_new1!L11/1000</f>
        <v>2026.14656450903</v>
      </c>
      <c r="O14" s="10">
        <f t="shared" si="1"/>
        <v>264.56973614179992</v>
      </c>
    </row>
    <row r="15" spans="1:15" ht="20" customHeight="1">
      <c r="A15" s="5">
        <f>reform_curr!A12</f>
        <v>11</v>
      </c>
      <c r="B15" s="5" t="str">
        <f>reform_curr!B12</f>
        <v>Ottenbach</v>
      </c>
      <c r="C15" s="10">
        <f>reform_curr!G12/1000</f>
        <v>669297.32025615592</v>
      </c>
      <c r="D15" s="10">
        <f>reform_new1!I12/1000</f>
        <v>692445.324717285</v>
      </c>
      <c r="E15" s="10">
        <f t="shared" si="0"/>
        <v>23148.00446112908</v>
      </c>
      <c r="G15" s="10">
        <f>reform_curr!H12/1000</f>
        <v>856.36390683388697</v>
      </c>
      <c r="H15" s="10">
        <f>reform_curr!I12/1000</f>
        <v>1001.94577738547</v>
      </c>
      <c r="I15" s="10">
        <f>reform_curr!J12/1000</f>
        <v>1858.3096911867801</v>
      </c>
      <c r="K15" s="10">
        <f>reform_new1!J12/1000</f>
        <v>758.04395126259305</v>
      </c>
      <c r="L15" s="10">
        <f>reform_new1!K12/1000</f>
        <v>886.91142728960506</v>
      </c>
      <c r="M15" s="10">
        <f>reform_new1!L12/1000</f>
        <v>1644.9553786526899</v>
      </c>
      <c r="O15" s="10">
        <f t="shared" si="1"/>
        <v>213.35431253409024</v>
      </c>
    </row>
    <row r="16" spans="1:15" ht="20" customHeight="1">
      <c r="A16" s="5">
        <f>reform_curr!A13</f>
        <v>12</v>
      </c>
      <c r="B16" s="5" t="str">
        <f>reform_curr!B13</f>
        <v>Rifferswil</v>
      </c>
      <c r="C16" s="10">
        <f>reform_curr!G13/1000</f>
        <v>299738.46001888503</v>
      </c>
      <c r="D16" s="10">
        <f>reform_new1!I13/1000</f>
        <v>311731.66133300698</v>
      </c>
      <c r="E16" s="10">
        <f t="shared" si="0"/>
        <v>11993.20131412195</v>
      </c>
      <c r="G16" s="10">
        <f>reform_curr!H13/1000</f>
        <v>446.23682339218203</v>
      </c>
      <c r="H16" s="10">
        <f>reform_curr!I13/1000</f>
        <v>571.18313324406699</v>
      </c>
      <c r="I16" s="10">
        <f>reform_curr!J13/1000</f>
        <v>1017.4199522715201</v>
      </c>
      <c r="K16" s="10">
        <f>reform_new1!J13/1000</f>
        <v>396.42418652853297</v>
      </c>
      <c r="L16" s="10">
        <f>reform_new1!K13/1000</f>
        <v>507.422957402512</v>
      </c>
      <c r="M16" s="10">
        <f>reform_new1!L13/1000</f>
        <v>903.84713644254191</v>
      </c>
      <c r="O16" s="10">
        <f t="shared" si="1"/>
        <v>113.57281582897815</v>
      </c>
    </row>
    <row r="17" spans="1:15" ht="20" customHeight="1">
      <c r="A17" s="5">
        <f>reform_curr!A14</f>
        <v>13</v>
      </c>
      <c r="B17" s="5" t="str">
        <f>reform_curr!B14</f>
        <v>Stallikon</v>
      </c>
      <c r="C17" s="10">
        <f>reform_curr!G14/1000</f>
        <v>1023238.8372755001</v>
      </c>
      <c r="D17" s="10">
        <f>reform_new1!I14/1000</f>
        <v>1058814.1020585902</v>
      </c>
      <c r="E17" s="10">
        <f t="shared" si="0"/>
        <v>35575.264783090097</v>
      </c>
      <c r="G17" s="10">
        <f>reform_curr!H14/1000</f>
        <v>1460.3659289618699</v>
      </c>
      <c r="H17" s="10">
        <f>reform_curr!I14/1000</f>
        <v>1474.96958051154</v>
      </c>
      <c r="I17" s="10">
        <f>reform_curr!J14/1000</f>
        <v>2935.3355197517203</v>
      </c>
      <c r="K17" s="10">
        <f>reform_new1!J14/1000</f>
        <v>1288.5898237111201</v>
      </c>
      <c r="L17" s="10">
        <f>reform_new1!K14/1000</f>
        <v>1301.4757236668199</v>
      </c>
      <c r="M17" s="10">
        <f>reform_new1!L14/1000</f>
        <v>2590.0655406308902</v>
      </c>
      <c r="O17" s="10">
        <f t="shared" si="1"/>
        <v>345.26997912083016</v>
      </c>
    </row>
    <row r="18" spans="1:15" ht="20" customHeight="1">
      <c r="A18" s="5">
        <f>reform_curr!A15</f>
        <v>14</v>
      </c>
      <c r="B18" s="5" t="str">
        <f>reform_curr!B15</f>
        <v>Wettswil am Albis</v>
      </c>
      <c r="C18" s="10">
        <f>reform_curr!G15/1000</f>
        <v>2264198.82719609</v>
      </c>
      <c r="D18" s="10">
        <f>reform_new1!I15/1000</f>
        <v>2346434.2329965802</v>
      </c>
      <c r="E18" s="10">
        <f t="shared" si="0"/>
        <v>82235.405800490174</v>
      </c>
      <c r="G18" s="10">
        <f>reform_curr!H15/1000</f>
        <v>4080.92254981732</v>
      </c>
      <c r="H18" s="10">
        <f>reform_curr!I15/1000</f>
        <v>3468.7841386772902</v>
      </c>
      <c r="I18" s="10">
        <f>reform_curr!J15/1000</f>
        <v>7549.7066775434605</v>
      </c>
      <c r="K18" s="10">
        <f>reform_new1!J15/1000</f>
        <v>3580.4036763153599</v>
      </c>
      <c r="L18" s="10">
        <f>reform_new1!K15/1000</f>
        <v>3043.3431373137</v>
      </c>
      <c r="M18" s="10">
        <f>reform_new1!L15/1000</f>
        <v>6623.7467367945901</v>
      </c>
      <c r="O18" s="10">
        <f t="shared" si="1"/>
        <v>925.95994074887039</v>
      </c>
    </row>
    <row r="19" spans="1:15" ht="20" customHeight="1">
      <c r="A19" s="5">
        <f>reform_curr!A16</f>
        <v>21</v>
      </c>
      <c r="B19" s="5" t="str">
        <f>reform_curr!B16</f>
        <v>Adlikon</v>
      </c>
      <c r="C19" s="10">
        <f>reform_curr!G16/1000</f>
        <v>173316.11499999999</v>
      </c>
      <c r="D19" s="10">
        <f>reform_new1!I16/1000</f>
        <v>179213.51734765602</v>
      </c>
      <c r="E19" s="10">
        <f t="shared" si="0"/>
        <v>5897.4023476560251</v>
      </c>
      <c r="G19" s="10">
        <f>reform_curr!H16/1000</f>
        <v>214.89264913034401</v>
      </c>
      <c r="H19" s="10">
        <f>reform_curr!I16/1000</f>
        <v>258.94564484715403</v>
      </c>
      <c r="I19" s="10">
        <f>reform_curr!J16/1000</f>
        <v>473.83829292392704</v>
      </c>
      <c r="K19" s="10">
        <f>reform_new1!J16/1000</f>
        <v>190.18205783128701</v>
      </c>
      <c r="L19" s="10">
        <f>reform_new1!K16/1000</f>
        <v>229.169379172563</v>
      </c>
      <c r="M19" s="10">
        <f>reform_new1!L16/1000</f>
        <v>419.35143689060197</v>
      </c>
      <c r="O19" s="10">
        <f t="shared" si="1"/>
        <v>54.486856033325068</v>
      </c>
    </row>
    <row r="20" spans="1:15" ht="20" customHeight="1">
      <c r="A20" s="5">
        <f>reform_curr!A17</f>
        <v>22</v>
      </c>
      <c r="B20" s="5" t="str">
        <f>reform_curr!B17</f>
        <v>Benken (ZH)</v>
      </c>
      <c r="C20" s="10">
        <f>reform_curr!G17/1000</f>
        <v>186750.94399999999</v>
      </c>
      <c r="D20" s="10">
        <f>reform_new1!I17/1000</f>
        <v>192730.740269531</v>
      </c>
      <c r="E20" s="10">
        <f t="shared" si="0"/>
        <v>5979.7962695310125</v>
      </c>
      <c r="G20" s="10">
        <f>reform_curr!H17/1000</f>
        <v>231.140305556774</v>
      </c>
      <c r="H20" s="10">
        <f>reform_curr!I17/1000</f>
        <v>263.49995126914905</v>
      </c>
      <c r="I20" s="10">
        <f>reform_curr!J17/1000</f>
        <v>494.64025786495199</v>
      </c>
      <c r="K20" s="10">
        <f>reform_new1!J17/1000</f>
        <v>203.74504834592298</v>
      </c>
      <c r="L20" s="10">
        <f>reform_new1!K17/1000</f>
        <v>232.269357237815</v>
      </c>
      <c r="M20" s="10">
        <f>reform_new1!L17/1000</f>
        <v>436.01439543437897</v>
      </c>
      <c r="O20" s="10">
        <f t="shared" si="1"/>
        <v>58.625862430573022</v>
      </c>
    </row>
    <row r="21" spans="1:15" ht="20" customHeight="1">
      <c r="A21" s="5">
        <f>reform_curr!A18</f>
        <v>23</v>
      </c>
      <c r="B21" s="5" t="str">
        <f>reform_curr!B18</f>
        <v>Berg am Irchel</v>
      </c>
      <c r="C21" s="10">
        <f>reform_curr!G18/1000</f>
        <v>584383.15099999995</v>
      </c>
      <c r="D21" s="10">
        <f>reform_new1!I18/1000</f>
        <v>610517.04470385693</v>
      </c>
      <c r="E21" s="10">
        <f t="shared" si="0"/>
        <v>26133.893703856971</v>
      </c>
      <c r="G21" s="10">
        <f>reform_curr!H18/1000</f>
        <v>1427.27958203709</v>
      </c>
      <c r="H21" s="10">
        <f>reform_curr!I18/1000</f>
        <v>1398.7339927824401</v>
      </c>
      <c r="I21" s="10">
        <f>reform_curr!J18/1000</f>
        <v>2826.0135757932599</v>
      </c>
      <c r="K21" s="10">
        <f>reform_new1!J18/1000</f>
        <v>1251.11756626176</v>
      </c>
      <c r="L21" s="10">
        <f>reform_new1!K18/1000</f>
        <v>1226.0952211484298</v>
      </c>
      <c r="M21" s="10">
        <f>reform_new1!L18/1000</f>
        <v>2477.2128399018598</v>
      </c>
      <c r="O21" s="10">
        <f t="shared" si="1"/>
        <v>348.80073589140011</v>
      </c>
    </row>
    <row r="22" spans="1:15" ht="20" customHeight="1">
      <c r="A22" s="5">
        <f>reform_curr!A19</f>
        <v>24</v>
      </c>
      <c r="B22" s="5" t="str">
        <f>reform_curr!B19</f>
        <v>Buch am Irchel</v>
      </c>
      <c r="C22" s="10">
        <f>reform_curr!G19/1000</f>
        <v>214913.19292372701</v>
      </c>
      <c r="D22" s="10">
        <f>reform_new1!I19/1000</f>
        <v>221453.07914843698</v>
      </c>
      <c r="E22" s="10">
        <f t="shared" si="0"/>
        <v>6539.8862247099751</v>
      </c>
      <c r="G22" s="10">
        <f>reform_curr!H19/1000</f>
        <v>229.158530289173</v>
      </c>
      <c r="H22" s="10">
        <f>reform_curr!I19/1000</f>
        <v>242.908042515754</v>
      </c>
      <c r="I22" s="10">
        <f>reform_curr!J19/1000</f>
        <v>472.06657154560003</v>
      </c>
      <c r="K22" s="10">
        <f>reform_new1!J19/1000</f>
        <v>202.68079645258101</v>
      </c>
      <c r="L22" s="10">
        <f>reform_new1!K19/1000</f>
        <v>214.84164503222701</v>
      </c>
      <c r="M22" s="10">
        <f>reform_new1!L19/1000</f>
        <v>417.52244082558104</v>
      </c>
      <c r="O22" s="10">
        <f t="shared" si="1"/>
        <v>54.544130720018984</v>
      </c>
    </row>
    <row r="23" spans="1:15" ht="20" customHeight="1">
      <c r="A23" s="5">
        <f>reform_curr!A20</f>
        <v>25</v>
      </c>
      <c r="B23" s="5" t="str">
        <f>reform_curr!B20</f>
        <v>Dachsen</v>
      </c>
      <c r="C23" s="10">
        <f>reform_curr!G20/1000</f>
        <v>453642.254999011</v>
      </c>
      <c r="D23" s="10">
        <f>reform_new1!I20/1000</f>
        <v>467754.99084375001</v>
      </c>
      <c r="E23" s="10">
        <f t="shared" si="0"/>
        <v>14112.735844739014</v>
      </c>
      <c r="G23" s="10">
        <f>reform_curr!H20/1000</f>
        <v>541.81132101261608</v>
      </c>
      <c r="H23" s="10">
        <f>reform_curr!I20/1000</f>
        <v>590.57434098756301</v>
      </c>
      <c r="I23" s="10">
        <f>reform_curr!J20/1000</f>
        <v>1132.3856601533798</v>
      </c>
      <c r="K23" s="10">
        <f>reform_new1!J20/1000</f>
        <v>477.56094314789704</v>
      </c>
      <c r="L23" s="10">
        <f>reform_new1!K20/1000</f>
        <v>520.54142806196205</v>
      </c>
      <c r="M23" s="10">
        <f>reform_new1!L20/1000</f>
        <v>998.1023709249489</v>
      </c>
      <c r="O23" s="10">
        <f t="shared" si="1"/>
        <v>134.28328922843093</v>
      </c>
    </row>
    <row r="24" spans="1:15" ht="20" customHeight="1">
      <c r="A24" s="5">
        <f>reform_curr!A21</f>
        <v>26</v>
      </c>
      <c r="B24" s="5" t="str">
        <f>reform_curr!B21</f>
        <v>Dorf</v>
      </c>
      <c r="C24" s="10">
        <f>reform_curr!G21/1000</f>
        <v>153148</v>
      </c>
      <c r="D24" s="10">
        <f>reform_new1!I21/1000</f>
        <v>157964.10575781198</v>
      </c>
      <c r="E24" s="10">
        <f t="shared" si="0"/>
        <v>4816.1057578119799</v>
      </c>
      <c r="G24" s="10">
        <f>reform_curr!H21/1000</f>
        <v>190.918268314361</v>
      </c>
      <c r="H24" s="10">
        <f>reform_curr!I21/1000</f>
        <v>208.10090942448298</v>
      </c>
      <c r="I24" s="10">
        <f>reform_curr!J21/1000</f>
        <v>399.01918089246698</v>
      </c>
      <c r="K24" s="10">
        <f>reform_new1!J21/1000</f>
        <v>167.94863480544001</v>
      </c>
      <c r="L24" s="10">
        <f>reform_new1!K21/1000</f>
        <v>183.06401131915999</v>
      </c>
      <c r="M24" s="10">
        <f>reform_new1!L21/1000</f>
        <v>351.01265161132801</v>
      </c>
      <c r="O24" s="10">
        <f t="shared" si="1"/>
        <v>48.006529281138967</v>
      </c>
    </row>
    <row r="25" spans="1:15" ht="20" customHeight="1">
      <c r="A25" s="5">
        <f>reform_curr!A22</f>
        <v>27</v>
      </c>
      <c r="B25" s="5" t="str">
        <f>reform_curr!B22</f>
        <v>Feuerthalen</v>
      </c>
      <c r="C25" s="10">
        <f>reform_curr!G22/1000</f>
        <v>691921.12229989504</v>
      </c>
      <c r="D25" s="10">
        <f>reform_new1!I22/1000</f>
        <v>715621.32767089794</v>
      </c>
      <c r="E25" s="10">
        <f t="shared" si="0"/>
        <v>23700.205371002899</v>
      </c>
      <c r="G25" s="10">
        <f>reform_curr!H22/1000</f>
        <v>972.50544930720298</v>
      </c>
      <c r="H25" s="10">
        <f>reform_curr!I22/1000</f>
        <v>1108.65621175253</v>
      </c>
      <c r="I25" s="10">
        <f>reform_curr!J22/1000</f>
        <v>2081.1616518146902</v>
      </c>
      <c r="K25" s="10">
        <f>reform_new1!J22/1000</f>
        <v>857.96840946516306</v>
      </c>
      <c r="L25" s="10">
        <f>reform_new1!K22/1000</f>
        <v>978.08398685982797</v>
      </c>
      <c r="M25" s="10">
        <f>reform_new1!L22/1000</f>
        <v>1836.0523897773</v>
      </c>
      <c r="O25" s="10">
        <f t="shared" si="1"/>
        <v>245.10926203739018</v>
      </c>
    </row>
    <row r="26" spans="1:15" ht="20" customHeight="1">
      <c r="A26" s="5">
        <f>reform_curr!A23</f>
        <v>28</v>
      </c>
      <c r="B26" s="5" t="str">
        <f>reform_curr!B23</f>
        <v>Flaach</v>
      </c>
      <c r="C26" s="10">
        <f>reform_curr!G23/1000</f>
        <v>300356</v>
      </c>
      <c r="D26" s="10">
        <f>reform_new1!I23/1000</f>
        <v>309487.15278466803</v>
      </c>
      <c r="E26" s="10">
        <f t="shared" si="0"/>
        <v>9131.1527846680256</v>
      </c>
      <c r="G26" s="10">
        <f>reform_curr!H23/1000</f>
        <v>339.16988458740701</v>
      </c>
      <c r="H26" s="10">
        <f>reform_curr!I23/1000</f>
        <v>362.91177460211497</v>
      </c>
      <c r="I26" s="10">
        <f>reform_curr!J23/1000</f>
        <v>702.08165576243402</v>
      </c>
      <c r="K26" s="10">
        <f>reform_new1!J23/1000</f>
        <v>299.26692084789198</v>
      </c>
      <c r="L26" s="10">
        <f>reform_new1!K23/1000</f>
        <v>320.21560400760097</v>
      </c>
      <c r="M26" s="10">
        <f>reform_new1!L23/1000</f>
        <v>619.48252694439793</v>
      </c>
      <c r="O26" s="10">
        <f t="shared" si="1"/>
        <v>82.599128818036093</v>
      </c>
    </row>
    <row r="27" spans="1:15" ht="20" customHeight="1">
      <c r="A27" s="5">
        <f>reform_curr!A24</f>
        <v>29</v>
      </c>
      <c r="B27" s="5" t="str">
        <f>reform_curr!B24</f>
        <v>Flurlingen</v>
      </c>
      <c r="C27" s="10">
        <f>reform_curr!G24/1000</f>
        <v>438721.36764289602</v>
      </c>
      <c r="D27" s="10">
        <f>reform_new1!I24/1000</f>
        <v>454290.69029687502</v>
      </c>
      <c r="E27" s="10">
        <f t="shared" si="0"/>
        <v>15569.322653979005</v>
      </c>
      <c r="G27" s="10">
        <f>reform_curr!H24/1000</f>
        <v>613.10654761528895</v>
      </c>
      <c r="H27" s="10">
        <f>reform_curr!I24/1000</f>
        <v>686.67933053773595</v>
      </c>
      <c r="I27" s="10">
        <f>reform_curr!J24/1000</f>
        <v>1299.7858765194401</v>
      </c>
      <c r="K27" s="10">
        <f>reform_new1!J24/1000</f>
        <v>542.01717697346203</v>
      </c>
      <c r="L27" s="10">
        <f>reform_new1!K24/1000</f>
        <v>607.05923751866794</v>
      </c>
      <c r="M27" s="10">
        <f>reform_new1!L24/1000</f>
        <v>1149.0764090329399</v>
      </c>
      <c r="O27" s="10">
        <f t="shared" si="1"/>
        <v>150.70946748650022</v>
      </c>
    </row>
    <row r="28" spans="1:15" ht="20" customHeight="1">
      <c r="A28" s="5">
        <f>reform_curr!A25</f>
        <v>30</v>
      </c>
      <c r="B28" s="5" t="str">
        <f>reform_curr!B25</f>
        <v>Andelfingen</v>
      </c>
      <c r="C28" s="10">
        <f>reform_curr!G25/1000</f>
        <v>632497.08700000006</v>
      </c>
      <c r="D28" s="10">
        <f>reform_new1!I25/1000</f>
        <v>655808.84778125002</v>
      </c>
      <c r="E28" s="10">
        <f t="shared" si="0"/>
        <v>23311.760781249963</v>
      </c>
      <c r="G28" s="10">
        <f>reform_curr!H25/1000</f>
        <v>928.25760684406703</v>
      </c>
      <c r="H28" s="10">
        <f>reform_curr!I25/1000</f>
        <v>1039.64851668244</v>
      </c>
      <c r="I28" s="10">
        <f>reform_curr!J25/1000</f>
        <v>1967.9061441335598</v>
      </c>
      <c r="K28" s="10">
        <f>reform_new1!J25/1000</f>
        <v>820.92651788508795</v>
      </c>
      <c r="L28" s="10">
        <f>reform_new1!K25/1000</f>
        <v>919.437691773653</v>
      </c>
      <c r="M28" s="10">
        <f>reform_new1!L25/1000</f>
        <v>1740.3642061637599</v>
      </c>
      <c r="O28" s="10">
        <f t="shared" si="1"/>
        <v>227.54193796979985</v>
      </c>
    </row>
    <row r="29" spans="1:15" ht="20" customHeight="1">
      <c r="A29" s="5">
        <f>reform_curr!A26</f>
        <v>31</v>
      </c>
      <c r="B29" s="5" t="str">
        <f>reform_curr!B26</f>
        <v>Henggart</v>
      </c>
      <c r="C29" s="10">
        <f>reform_curr!G26/1000</f>
        <v>468914.22</v>
      </c>
      <c r="D29" s="10">
        <f>reform_new1!I26/1000</f>
        <v>481507.122226562</v>
      </c>
      <c r="E29" s="10">
        <f t="shared" si="0"/>
        <v>12592.90222656203</v>
      </c>
      <c r="G29" s="10">
        <f>reform_curr!H26/1000</f>
        <v>466.45623688167296</v>
      </c>
      <c r="H29" s="10">
        <f>reform_curr!I26/1000</f>
        <v>466.45623688167296</v>
      </c>
      <c r="I29" s="10">
        <f>reform_curr!J26/1000</f>
        <v>932.91247376334593</v>
      </c>
      <c r="K29" s="10">
        <f>reform_new1!J26/1000</f>
        <v>409.82746357917699</v>
      </c>
      <c r="L29" s="10">
        <f>reform_new1!K26/1000</f>
        <v>409.82746357917699</v>
      </c>
      <c r="M29" s="10">
        <f>reform_new1!L26/1000</f>
        <v>819.65492715835501</v>
      </c>
      <c r="O29" s="10">
        <f t="shared" si="1"/>
        <v>113.25754660499092</v>
      </c>
    </row>
    <row r="30" spans="1:15" ht="20" customHeight="1">
      <c r="A30" s="5">
        <f>reform_curr!A27</f>
        <v>32</v>
      </c>
      <c r="B30" s="5" t="str">
        <f>reform_curr!B27</f>
        <v>Humlikon</v>
      </c>
      <c r="C30" s="10">
        <f>reform_curr!G27/1000</f>
        <v>135269.62299999999</v>
      </c>
      <c r="D30" s="10">
        <f>reform_new1!I27/1000</f>
        <v>140079.990824218</v>
      </c>
      <c r="E30" s="10">
        <f t="shared" si="0"/>
        <v>4810.3678242180031</v>
      </c>
      <c r="G30" s="10">
        <f>reform_curr!H27/1000</f>
        <v>165.61285469961101</v>
      </c>
      <c r="H30" s="10">
        <f>reform_curr!I27/1000</f>
        <v>203.70381259846599</v>
      </c>
      <c r="I30" s="10">
        <f>reform_curr!J27/1000</f>
        <v>369.31666294360105</v>
      </c>
      <c r="K30" s="10">
        <f>reform_new1!J27/1000</f>
        <v>147.185867715239</v>
      </c>
      <c r="L30" s="10">
        <f>reform_new1!K27/1000</f>
        <v>181.03861545693798</v>
      </c>
      <c r="M30" s="10">
        <f>reform_new1!L27/1000</f>
        <v>328.22448144793498</v>
      </c>
      <c r="O30" s="10">
        <f t="shared" si="1"/>
        <v>41.092181495666068</v>
      </c>
    </row>
    <row r="31" spans="1:15" ht="20" customHeight="1">
      <c r="A31" s="5">
        <f>reform_curr!A28</f>
        <v>33</v>
      </c>
      <c r="B31" s="5" t="str">
        <f>reform_curr!B28</f>
        <v>Kleinandelfingen</v>
      </c>
      <c r="C31" s="10">
        <f>reform_curr!G28/1000</f>
        <v>499837.49118260096</v>
      </c>
      <c r="D31" s="10">
        <f>reform_new1!I28/1000</f>
        <v>516197.56837109296</v>
      </c>
      <c r="E31" s="10">
        <f t="shared" si="0"/>
        <v>16360.077188491996</v>
      </c>
      <c r="G31" s="10">
        <f>reform_curr!H28/1000</f>
        <v>653.94930471831503</v>
      </c>
      <c r="H31" s="10">
        <f>reform_curr!I28/1000</f>
        <v>719.34423975580899</v>
      </c>
      <c r="I31" s="10">
        <f>reform_curr!J28/1000</f>
        <v>1373.2935457856599</v>
      </c>
      <c r="K31" s="10">
        <f>reform_new1!J28/1000</f>
        <v>575.93676613968603</v>
      </c>
      <c r="L31" s="10">
        <f>reform_new1!K28/1000</f>
        <v>633.53044051152403</v>
      </c>
      <c r="M31" s="10">
        <f>reform_new1!L28/1000</f>
        <v>1209.4671882011799</v>
      </c>
      <c r="O31" s="10">
        <f t="shared" si="1"/>
        <v>163.82635758448009</v>
      </c>
    </row>
    <row r="32" spans="1:15" ht="20" customHeight="1">
      <c r="A32" s="5">
        <f>reform_curr!A29</f>
        <v>34</v>
      </c>
      <c r="B32" s="5" t="str">
        <f>reform_curr!B29</f>
        <v>Laufen-Uhwiesen</v>
      </c>
      <c r="C32" s="10">
        <f>reform_curr!G29/1000</f>
        <v>602995.09299999999</v>
      </c>
      <c r="D32" s="10">
        <f>reform_new1!I29/1000</f>
        <v>625542.83893774403</v>
      </c>
      <c r="E32" s="10">
        <f t="shared" si="0"/>
        <v>22547.745937744039</v>
      </c>
      <c r="G32" s="10">
        <f>reform_curr!H29/1000</f>
        <v>985.42747855394998</v>
      </c>
      <c r="H32" s="10">
        <f>reform_curr!I29/1000</f>
        <v>1005.13602470225</v>
      </c>
      <c r="I32" s="10">
        <f>reform_curr!J29/1000</f>
        <v>1990.56351246345</v>
      </c>
      <c r="K32" s="10">
        <f>reform_new1!J29/1000</f>
        <v>869.00511190444195</v>
      </c>
      <c r="L32" s="10">
        <f>reform_new1!K29/1000</f>
        <v>886.38521122097904</v>
      </c>
      <c r="M32" s="10">
        <f>reform_new1!L29/1000</f>
        <v>1755.39034066367</v>
      </c>
      <c r="O32" s="10">
        <f t="shared" si="1"/>
        <v>235.17317179977999</v>
      </c>
    </row>
    <row r="33" spans="1:15" ht="20" customHeight="1">
      <c r="A33" s="5">
        <f>reform_curr!A30</f>
        <v>35</v>
      </c>
      <c r="B33" s="5" t="str">
        <f>reform_curr!B30</f>
        <v>Marthalen</v>
      </c>
      <c r="C33" s="10">
        <f>reform_curr!G30/1000</f>
        <v>474328.02500494896</v>
      </c>
      <c r="D33" s="10">
        <f>reform_new1!I30/1000</f>
        <v>489051.88108789001</v>
      </c>
      <c r="E33" s="10">
        <f t="shared" si="0"/>
        <v>14723.856082941056</v>
      </c>
      <c r="G33" s="10">
        <f>reform_curr!H30/1000</f>
        <v>531.95570839333504</v>
      </c>
      <c r="H33" s="10">
        <f>reform_curr!I30/1000</f>
        <v>579.83172160360209</v>
      </c>
      <c r="I33" s="10">
        <f>reform_curr!J30/1000</f>
        <v>1111.78743734467</v>
      </c>
      <c r="K33" s="10">
        <f>reform_new1!J30/1000</f>
        <v>470.35626711338699</v>
      </c>
      <c r="L33" s="10">
        <f>reform_new1!K30/1000</f>
        <v>512.68833023556999</v>
      </c>
      <c r="M33" s="10">
        <f>reform_new1!L30/1000</f>
        <v>983.04459555447102</v>
      </c>
      <c r="O33" s="10">
        <f t="shared" si="1"/>
        <v>128.74284179019901</v>
      </c>
    </row>
    <row r="34" spans="1:15" ht="20" customHeight="1">
      <c r="A34" s="5">
        <f>reform_curr!A31</f>
        <v>37</v>
      </c>
      <c r="B34" s="5" t="str">
        <f>reform_curr!B31</f>
        <v>Ossingen</v>
      </c>
      <c r="C34" s="10">
        <f>reform_curr!G31/1000</f>
        <v>291135.41262000002</v>
      </c>
      <c r="D34" s="10">
        <f>reform_new1!I31/1000</f>
        <v>298943.09883080999</v>
      </c>
      <c r="E34" s="10">
        <f t="shared" si="0"/>
        <v>7807.686210809974</v>
      </c>
      <c r="G34" s="10">
        <f>reform_curr!H31/1000</f>
        <v>294.85570850566</v>
      </c>
      <c r="H34" s="10">
        <f>reform_curr!I31/1000</f>
        <v>291.90715090844003</v>
      </c>
      <c r="I34" s="10">
        <f>reform_curr!J31/1000</f>
        <v>586.76286034202496</v>
      </c>
      <c r="K34" s="10">
        <f>reform_new1!J31/1000</f>
        <v>259.22474263638202</v>
      </c>
      <c r="L34" s="10">
        <f>reform_new1!K31/1000</f>
        <v>256.63249381247101</v>
      </c>
      <c r="M34" s="10">
        <f>reform_new1!L31/1000</f>
        <v>515.857240348696</v>
      </c>
      <c r="O34" s="10">
        <f t="shared" si="1"/>
        <v>70.905619993328969</v>
      </c>
    </row>
    <row r="35" spans="1:15" ht="20" customHeight="1">
      <c r="A35" s="5">
        <f>reform_curr!A32</f>
        <v>38</v>
      </c>
      <c r="B35" s="5" t="str">
        <f>reform_curr!B32</f>
        <v>Rheinau</v>
      </c>
      <c r="C35" s="10">
        <f>reform_curr!G32/1000</f>
        <v>232064.69099999999</v>
      </c>
      <c r="D35" s="10">
        <f>reform_new1!I32/1000</f>
        <v>238926.285054687</v>
      </c>
      <c r="E35" s="10">
        <f t="shared" si="0"/>
        <v>6861.5940546870115</v>
      </c>
      <c r="G35" s="10">
        <f>reform_curr!H32/1000</f>
        <v>236.11614133560599</v>
      </c>
      <c r="H35" s="10">
        <f>reform_curr!I32/1000</f>
        <v>288.06169127976801</v>
      </c>
      <c r="I35" s="10">
        <f>reform_curr!J32/1000</f>
        <v>524.17783356535404</v>
      </c>
      <c r="K35" s="10">
        <f>reform_new1!J32/1000</f>
        <v>208.563558147668</v>
      </c>
      <c r="L35" s="10">
        <f>reform_new1!K32/1000</f>
        <v>254.44753998398699</v>
      </c>
      <c r="M35" s="10">
        <f>reform_new1!L32/1000</f>
        <v>463.01109772086102</v>
      </c>
      <c r="O35" s="10">
        <f t="shared" si="1"/>
        <v>61.166735844493019</v>
      </c>
    </row>
    <row r="36" spans="1:15" ht="20" customHeight="1">
      <c r="A36" s="5">
        <f>reform_curr!A33</f>
        <v>39</v>
      </c>
      <c r="B36" s="5" t="str">
        <f>reform_curr!B33</f>
        <v>Thalheim an der Thur</v>
      </c>
      <c r="C36" s="10">
        <f>reform_curr!G33/1000</f>
        <v>200536.56202014603</v>
      </c>
      <c r="D36" s="10">
        <f>reform_new1!I33/1000</f>
        <v>206595.043611328</v>
      </c>
      <c r="E36" s="10">
        <f t="shared" si="0"/>
        <v>6058.4815911819751</v>
      </c>
      <c r="G36" s="10">
        <f>reform_curr!H33/1000</f>
        <v>253.322569814324</v>
      </c>
      <c r="H36" s="10">
        <f>reform_curr!I33/1000</f>
        <v>258.389023107767</v>
      </c>
      <c r="I36" s="10">
        <f>reform_curr!J33/1000</f>
        <v>511.71159972453103</v>
      </c>
      <c r="K36" s="10">
        <f>reform_new1!J33/1000</f>
        <v>222.50698570442199</v>
      </c>
      <c r="L36" s="10">
        <f>reform_new1!K33/1000</f>
        <v>226.957127055645</v>
      </c>
      <c r="M36" s="10">
        <f>reform_new1!L33/1000</f>
        <v>449.46410912561402</v>
      </c>
      <c r="O36" s="10">
        <f t="shared" si="1"/>
        <v>62.247490598917011</v>
      </c>
    </row>
    <row r="37" spans="1:15" ht="20" customHeight="1">
      <c r="A37" s="5">
        <f>reform_curr!A34</f>
        <v>40</v>
      </c>
      <c r="B37" s="5" t="str">
        <f>reform_curr!B34</f>
        <v>Trüllikon</v>
      </c>
      <c r="C37" s="10">
        <f>reform_curr!G34/1000</f>
        <v>249069.74332280498</v>
      </c>
      <c r="D37" s="10">
        <f>reform_new1!I34/1000</f>
        <v>256538.18591406199</v>
      </c>
      <c r="E37" s="10">
        <f t="shared" si="0"/>
        <v>7468.442591257015</v>
      </c>
      <c r="G37" s="10">
        <f>reform_curr!H34/1000</f>
        <v>264.33462875091999</v>
      </c>
      <c r="H37" s="10">
        <f>reform_curr!I34/1000</f>
        <v>301.34147745937099</v>
      </c>
      <c r="I37" s="10">
        <f>reform_curr!J34/1000</f>
        <v>565.67610917806599</v>
      </c>
      <c r="K37" s="10">
        <f>reform_new1!J34/1000</f>
        <v>232.939473801612</v>
      </c>
      <c r="L37" s="10">
        <f>reform_new1!K34/1000</f>
        <v>265.55099960839703</v>
      </c>
      <c r="M37" s="10">
        <f>reform_new1!L34/1000</f>
        <v>498.49046993112501</v>
      </c>
      <c r="O37" s="10">
        <f t="shared" si="1"/>
        <v>67.18563924694098</v>
      </c>
    </row>
    <row r="38" spans="1:15" ht="20" customHeight="1">
      <c r="A38" s="5">
        <f>reform_curr!A35</f>
        <v>41</v>
      </c>
      <c r="B38" s="5" t="str">
        <f>reform_curr!B35</f>
        <v>Truttikon</v>
      </c>
      <c r="C38" s="10">
        <f>reform_curr!G35/1000</f>
        <v>99664</v>
      </c>
      <c r="D38" s="10">
        <f>reform_new1!I35/1000</f>
        <v>102686.75557421801</v>
      </c>
      <c r="E38" s="10">
        <f t="shared" si="0"/>
        <v>3022.755574218012</v>
      </c>
      <c r="G38" s="10">
        <f>reform_curr!H35/1000</f>
        <v>103.04048052859301</v>
      </c>
      <c r="H38" s="10">
        <f>reform_curr!I35/1000</f>
        <v>123.648577265143</v>
      </c>
      <c r="I38" s="10">
        <f>reform_curr!J35/1000</f>
        <v>226.689057946085</v>
      </c>
      <c r="K38" s="10">
        <f>reform_new1!J35/1000</f>
        <v>91.076663575768393</v>
      </c>
      <c r="L38" s="10">
        <f>reform_new1!K35/1000</f>
        <v>109.29199796676599</v>
      </c>
      <c r="M38" s="10">
        <f>reform_new1!L35/1000</f>
        <v>200.36866040945</v>
      </c>
      <c r="O38" s="10">
        <f t="shared" si="1"/>
        <v>26.320397536634999</v>
      </c>
    </row>
    <row r="39" spans="1:15" ht="20" customHeight="1">
      <c r="A39" s="5">
        <f>reform_curr!A36</f>
        <v>43</v>
      </c>
      <c r="B39" s="5" t="str">
        <f>reform_curr!B36</f>
        <v>Volken</v>
      </c>
      <c r="C39" s="10">
        <f>reform_curr!G36/1000</f>
        <v>71136.89</v>
      </c>
      <c r="D39" s="10">
        <f>reform_new1!I36/1000</f>
        <v>73509.945414062502</v>
      </c>
      <c r="E39" s="10">
        <f t="shared" si="0"/>
        <v>2373.0554140625027</v>
      </c>
      <c r="G39" s="10">
        <f>reform_curr!H36/1000</f>
        <v>93.543407637596104</v>
      </c>
      <c r="H39" s="10">
        <f>reform_curr!I36/1000</f>
        <v>103.83318212640199</v>
      </c>
      <c r="I39" s="10">
        <f>reform_curr!J36/1000</f>
        <v>197.37659385633398</v>
      </c>
      <c r="K39" s="10">
        <f>reform_new1!J36/1000</f>
        <v>82.6953986426591</v>
      </c>
      <c r="L39" s="10">
        <f>reform_new1!K36/1000</f>
        <v>91.791891570687213</v>
      </c>
      <c r="M39" s="10">
        <f>reform_new1!L36/1000</f>
        <v>174.48728943657798</v>
      </c>
      <c r="O39" s="10">
        <f t="shared" si="1"/>
        <v>22.889304419756002</v>
      </c>
    </row>
    <row r="40" spans="1:15" ht="20" customHeight="1">
      <c r="A40" s="5">
        <f>reform_curr!A37</f>
        <v>51</v>
      </c>
      <c r="B40" s="5" t="str">
        <f>reform_curr!B37</f>
        <v>Bachenbülach</v>
      </c>
      <c r="C40" s="10">
        <f>reform_curr!G37/1000</f>
        <v>734931.19949472498</v>
      </c>
      <c r="D40" s="10">
        <f>reform_new1!I37/1000</f>
        <v>757626.65254119807</v>
      </c>
      <c r="E40" s="10">
        <f t="shared" si="0"/>
        <v>22695.453046473092</v>
      </c>
      <c r="G40" s="10">
        <f>reform_curr!H37/1000</f>
        <v>867.21353068677297</v>
      </c>
      <c r="H40" s="10">
        <f>reform_curr!I37/1000</f>
        <v>919.24634222963402</v>
      </c>
      <c r="I40" s="10">
        <f>reform_curr!J37/1000</f>
        <v>1786.4598641689402</v>
      </c>
      <c r="K40" s="10">
        <f>reform_new1!J37/1000</f>
        <v>764.56454044154998</v>
      </c>
      <c r="L40" s="10">
        <f>reform_new1!K37/1000</f>
        <v>810.43841454731603</v>
      </c>
      <c r="M40" s="10">
        <f>reform_new1!L37/1000</f>
        <v>1575.0029582150801</v>
      </c>
      <c r="O40" s="10">
        <f t="shared" si="1"/>
        <v>211.45690595386009</v>
      </c>
    </row>
    <row r="41" spans="1:15" ht="20" customHeight="1">
      <c r="A41" s="5">
        <f>reform_curr!A38</f>
        <v>52</v>
      </c>
      <c r="B41" s="5" t="str">
        <f>reform_curr!B38</f>
        <v>Bassersdorf</v>
      </c>
      <c r="C41" s="10">
        <f>reform_curr!G38/1000</f>
        <v>2073574.561</v>
      </c>
      <c r="D41" s="10">
        <f>reform_new1!I38/1000</f>
        <v>2140339.11409277</v>
      </c>
      <c r="E41" s="10">
        <f t="shared" si="0"/>
        <v>66764.553092770046</v>
      </c>
      <c r="G41" s="10">
        <f>reform_curr!H38/1000</f>
        <v>2521.57163446104</v>
      </c>
      <c r="H41" s="10">
        <f>reform_curr!I38/1000</f>
        <v>2748.5130779477304</v>
      </c>
      <c r="I41" s="10">
        <f>reform_curr!J38/1000</f>
        <v>5270.0847094278906</v>
      </c>
      <c r="K41" s="10">
        <f>reform_new1!J38/1000</f>
        <v>2229.5663169227901</v>
      </c>
      <c r="L41" s="10">
        <f>reform_new1!K38/1000</f>
        <v>2430.2272858197498</v>
      </c>
      <c r="M41" s="10">
        <f>reform_new1!L38/1000</f>
        <v>4659.79359793803</v>
      </c>
      <c r="O41" s="10">
        <f t="shared" si="1"/>
        <v>610.29111148986067</v>
      </c>
    </row>
    <row r="42" spans="1:15" ht="20" customHeight="1">
      <c r="A42" s="5">
        <f>reform_curr!A39</f>
        <v>53</v>
      </c>
      <c r="B42" s="5" t="str">
        <f>reform_curr!B39</f>
        <v>Bülach</v>
      </c>
      <c r="C42" s="10">
        <f>reform_curr!G39/1000</f>
        <v>3068173.9560251799</v>
      </c>
      <c r="D42" s="10">
        <f>reform_new1!I39/1000</f>
        <v>3165053.2994953599</v>
      </c>
      <c r="E42" s="10">
        <f t="shared" si="0"/>
        <v>96879.343470179942</v>
      </c>
      <c r="G42" s="10">
        <f>reform_curr!H39/1000</f>
        <v>3689.7792535829503</v>
      </c>
      <c r="H42" s="10">
        <f>reform_curr!I39/1000</f>
        <v>4058.7571751216597</v>
      </c>
      <c r="I42" s="10">
        <f>reform_curr!J39/1000</f>
        <v>7748.5364216383396</v>
      </c>
      <c r="K42" s="10">
        <f>reform_new1!J39/1000</f>
        <v>3258.4103251491301</v>
      </c>
      <c r="L42" s="10">
        <f>reform_new1!K39/1000</f>
        <v>3584.2513772398497</v>
      </c>
      <c r="M42" s="10">
        <f>reform_new1!L39/1000</f>
        <v>6842.6617009105603</v>
      </c>
      <c r="O42" s="10">
        <f t="shared" si="1"/>
        <v>905.87472072777928</v>
      </c>
    </row>
    <row r="43" spans="1:15" ht="20" customHeight="1">
      <c r="A43" s="5">
        <f>reform_curr!A40</f>
        <v>54</v>
      </c>
      <c r="B43" s="5" t="str">
        <f>reform_curr!B40</f>
        <v>Dietlikon</v>
      </c>
      <c r="C43" s="10">
        <f>reform_curr!G40/1000</f>
        <v>1707143.26660281</v>
      </c>
      <c r="D43" s="10">
        <f>reform_new1!I40/1000</f>
        <v>1760777.7094362699</v>
      </c>
      <c r="E43" s="10">
        <f t="shared" si="0"/>
        <v>53634.442833459936</v>
      </c>
      <c r="G43" s="10">
        <f>reform_curr!H40/1000</f>
        <v>2258.9077027948497</v>
      </c>
      <c r="H43" s="10">
        <f>reform_curr!I40/1000</f>
        <v>2078.1950855062601</v>
      </c>
      <c r="I43" s="10">
        <f>reform_curr!J40/1000</f>
        <v>4337.1027923981501</v>
      </c>
      <c r="K43" s="10">
        <f>reform_new1!J40/1000</f>
        <v>1988.2090522501101</v>
      </c>
      <c r="L43" s="10">
        <f>reform_new1!K40/1000</f>
        <v>1829.15232307836</v>
      </c>
      <c r="M43" s="10">
        <f>reform_new1!L40/1000</f>
        <v>3817.3613747546597</v>
      </c>
      <c r="O43" s="10">
        <f t="shared" si="1"/>
        <v>519.74141764349042</v>
      </c>
    </row>
    <row r="44" spans="1:15" ht="20" customHeight="1">
      <c r="A44" s="5">
        <f>reform_curr!A41</f>
        <v>55</v>
      </c>
      <c r="B44" s="5" t="str">
        <f>reform_curr!B41</f>
        <v>Eglisau</v>
      </c>
      <c r="C44" s="10">
        <f>reform_curr!G41/1000</f>
        <v>1069592.2606448</v>
      </c>
      <c r="D44" s="10">
        <f>reform_new1!I41/1000</f>
        <v>1105826.7797353498</v>
      </c>
      <c r="E44" s="10">
        <f t="shared" si="0"/>
        <v>36234.519090549788</v>
      </c>
      <c r="G44" s="10">
        <f>reform_curr!H41/1000</f>
        <v>1395.93208635872</v>
      </c>
      <c r="H44" s="10">
        <f>reform_curr!I41/1000</f>
        <v>1577.40325635319</v>
      </c>
      <c r="I44" s="10">
        <f>reform_curr!J41/1000</f>
        <v>2973.3353600487699</v>
      </c>
      <c r="K44" s="10">
        <f>reform_new1!J41/1000</f>
        <v>1233.8407681686201</v>
      </c>
      <c r="L44" s="10">
        <f>reform_new1!K41/1000</f>
        <v>1394.24007318389</v>
      </c>
      <c r="M44" s="10">
        <f>reform_new1!L41/1000</f>
        <v>2628.0808186848099</v>
      </c>
      <c r="O44" s="10">
        <f t="shared" si="1"/>
        <v>345.25454136396002</v>
      </c>
    </row>
    <row r="45" spans="1:15" ht="20" customHeight="1">
      <c r="A45" s="5">
        <f>reform_curr!A42</f>
        <v>56</v>
      </c>
      <c r="B45" s="5" t="str">
        <f>reform_curr!B42</f>
        <v>Embrach</v>
      </c>
      <c r="C45" s="10">
        <f>reform_curr!G42/1000</f>
        <v>1441037.5205903</v>
      </c>
      <c r="D45" s="10">
        <f>reform_new1!I42/1000</f>
        <v>1488205.1712005602</v>
      </c>
      <c r="E45" s="10">
        <f t="shared" si="0"/>
        <v>47167.6506102602</v>
      </c>
      <c r="G45" s="10">
        <f>reform_curr!H42/1000</f>
        <v>1757.7387131225398</v>
      </c>
      <c r="H45" s="10">
        <f>reform_curr!I42/1000</f>
        <v>2074.13167425751</v>
      </c>
      <c r="I45" s="10">
        <f>reform_curr!J42/1000</f>
        <v>3831.87038380682</v>
      </c>
      <c r="K45" s="10">
        <f>reform_new1!J42/1000</f>
        <v>1554.43592091646</v>
      </c>
      <c r="L45" s="10">
        <f>reform_new1!K42/1000</f>
        <v>1834.2343949813801</v>
      </c>
      <c r="M45" s="10">
        <f>reform_new1!L42/1000</f>
        <v>3388.6703110623898</v>
      </c>
      <c r="O45" s="10">
        <f t="shared" si="1"/>
        <v>443.20007274443014</v>
      </c>
    </row>
    <row r="46" spans="1:15" ht="20" customHeight="1">
      <c r="A46" s="5">
        <f>reform_curr!A43</f>
        <v>57</v>
      </c>
      <c r="B46" s="5" t="str">
        <f>reform_curr!B43</f>
        <v>Freienstein-Teufen</v>
      </c>
      <c r="C46" s="10">
        <f>reform_curr!G43/1000</f>
        <v>536893.67799999996</v>
      </c>
      <c r="D46" s="10">
        <f>reform_new1!I43/1000</f>
        <v>552493.63008984306</v>
      </c>
      <c r="E46" s="10">
        <f t="shared" si="0"/>
        <v>15599.952089843107</v>
      </c>
      <c r="G46" s="10">
        <f>reform_curr!H43/1000</f>
        <v>622.3929738132349</v>
      </c>
      <c r="H46" s="10">
        <f>reform_curr!I43/1000</f>
        <v>616.16903970274291</v>
      </c>
      <c r="I46" s="10">
        <f>reform_curr!J43/1000</f>
        <v>1238.5620215840299</v>
      </c>
      <c r="K46" s="10">
        <f>reform_new1!J43/1000</f>
        <v>546.68431201058604</v>
      </c>
      <c r="L46" s="10">
        <f>reform_new1!K43/1000</f>
        <v>541.21746836161606</v>
      </c>
      <c r="M46" s="10">
        <f>reform_new1!L43/1000</f>
        <v>1087.9017762937499</v>
      </c>
      <c r="O46" s="10">
        <f t="shared" si="1"/>
        <v>150.66024529028005</v>
      </c>
    </row>
    <row r="47" spans="1:15" ht="20" customHeight="1">
      <c r="A47" s="5">
        <f>reform_curr!A44</f>
        <v>58</v>
      </c>
      <c r="B47" s="5" t="str">
        <f>reform_curr!B44</f>
        <v>Glattfelden</v>
      </c>
      <c r="C47" s="10">
        <f>reform_curr!G44/1000</f>
        <v>815620.78303357691</v>
      </c>
      <c r="D47" s="10">
        <f>reform_new1!I44/1000</f>
        <v>840835.66219415201</v>
      </c>
      <c r="E47" s="10">
        <f t="shared" si="0"/>
        <v>25214.879160575103</v>
      </c>
      <c r="G47" s="10">
        <f>reform_curr!H44/1000</f>
        <v>1015.2268964805301</v>
      </c>
      <c r="H47" s="10">
        <f>reform_curr!I44/1000</f>
        <v>1167.5109415228299</v>
      </c>
      <c r="I47" s="10">
        <f>reform_curr!J44/1000</f>
        <v>2182.7378703364702</v>
      </c>
      <c r="K47" s="10">
        <f>reform_new1!J44/1000</f>
        <v>892.95817755162705</v>
      </c>
      <c r="L47" s="10">
        <f>reform_new1!K44/1000</f>
        <v>1026.9019066047299</v>
      </c>
      <c r="M47" s="10">
        <f>reform_new1!L44/1000</f>
        <v>1919.86008195561</v>
      </c>
      <c r="O47" s="10">
        <f t="shared" si="1"/>
        <v>262.87778838086024</v>
      </c>
    </row>
    <row r="48" spans="1:15" ht="20" customHeight="1">
      <c r="A48" s="5">
        <f>reform_curr!A45</f>
        <v>59</v>
      </c>
      <c r="B48" s="5" t="str">
        <f>reform_curr!B45</f>
        <v>Hochfelden</v>
      </c>
      <c r="C48" s="10">
        <f>reform_curr!G45/1000</f>
        <v>402157.29700000002</v>
      </c>
      <c r="D48" s="10">
        <f>reform_new1!I45/1000</f>
        <v>415336.57272143499</v>
      </c>
      <c r="E48" s="10">
        <f t="shared" si="0"/>
        <v>13179.275721434969</v>
      </c>
      <c r="G48" s="10">
        <f>reform_curr!H45/1000</f>
        <v>502.14687437915802</v>
      </c>
      <c r="H48" s="10">
        <f>reform_curr!I45/1000</f>
        <v>582.49038183694995</v>
      </c>
      <c r="I48" s="10">
        <f>reform_curr!J45/1000</f>
        <v>1084.6372524282899</v>
      </c>
      <c r="K48" s="10">
        <f>reform_new1!J45/1000</f>
        <v>443.44089929088898</v>
      </c>
      <c r="L48" s="10">
        <f>reform_new1!K45/1000</f>
        <v>514.39144682472897</v>
      </c>
      <c r="M48" s="10">
        <f>reform_new1!L45/1000</f>
        <v>957.83233488690792</v>
      </c>
      <c r="O48" s="10">
        <f t="shared" si="1"/>
        <v>126.804917541382</v>
      </c>
    </row>
    <row r="49" spans="1:15" ht="20" customHeight="1">
      <c r="A49" s="5">
        <f>reform_curr!A46</f>
        <v>60</v>
      </c>
      <c r="B49" s="5" t="str">
        <f>reform_curr!B46</f>
        <v>Höri</v>
      </c>
      <c r="C49" s="10">
        <f>reform_curr!G46/1000</f>
        <v>340765.93992655596</v>
      </c>
      <c r="D49" s="10">
        <f>reform_new1!I46/1000</f>
        <v>351075.22127343703</v>
      </c>
      <c r="E49" s="10">
        <f t="shared" si="0"/>
        <v>10309.281346881064</v>
      </c>
      <c r="G49" s="10">
        <f>reform_curr!H46/1000</f>
        <v>367.63039228853501</v>
      </c>
      <c r="H49" s="10">
        <f>reform_curr!I46/1000</f>
        <v>430.12755629593102</v>
      </c>
      <c r="I49" s="10">
        <f>reform_curr!J46/1000</f>
        <v>797.75794497478</v>
      </c>
      <c r="K49" s="10">
        <f>reform_new1!J46/1000</f>
        <v>325.07998586916898</v>
      </c>
      <c r="L49" s="10">
        <f>reform_new1!K46/1000</f>
        <v>380.34358347463603</v>
      </c>
      <c r="M49" s="10">
        <f>reform_new1!L46/1000</f>
        <v>705.42357297253602</v>
      </c>
      <c r="O49" s="10">
        <f t="shared" si="1"/>
        <v>92.334372002243981</v>
      </c>
    </row>
    <row r="50" spans="1:15" ht="20" customHeight="1">
      <c r="A50" s="5">
        <f>reform_curr!A47</f>
        <v>61</v>
      </c>
      <c r="B50" s="5" t="str">
        <f>reform_curr!B47</f>
        <v>Hüntwangen</v>
      </c>
      <c r="C50" s="10">
        <f>reform_curr!G47/1000</f>
        <v>236044</v>
      </c>
      <c r="D50" s="10">
        <f>reform_new1!I47/1000</f>
        <v>242965.29737109301</v>
      </c>
      <c r="E50" s="10">
        <f t="shared" si="0"/>
        <v>6921.2973710930091</v>
      </c>
      <c r="G50" s="10">
        <f>reform_curr!H47/1000</f>
        <v>258.21490553045203</v>
      </c>
      <c r="H50" s="10">
        <f>reform_curr!I47/1000</f>
        <v>268.54350041651702</v>
      </c>
      <c r="I50" s="10">
        <f>reform_curr!J47/1000</f>
        <v>526.75840076684904</v>
      </c>
      <c r="K50" s="10">
        <f>reform_new1!J47/1000</f>
        <v>227.17387655651498</v>
      </c>
      <c r="L50" s="10">
        <f>reform_new1!K47/1000</f>
        <v>236.26083095049799</v>
      </c>
      <c r="M50" s="10">
        <f>reform_new1!L47/1000</f>
        <v>463.43470802164001</v>
      </c>
      <c r="O50" s="10">
        <f t="shared" si="1"/>
        <v>63.32369274520903</v>
      </c>
    </row>
    <row r="51" spans="1:15" ht="20" customHeight="1">
      <c r="A51" s="5">
        <f>reform_curr!A48</f>
        <v>62</v>
      </c>
      <c r="B51" s="5" t="str">
        <f>reform_curr!B48</f>
        <v>Kloten</v>
      </c>
      <c r="C51" s="10">
        <f>reform_curr!G48/1000</f>
        <v>2708720.5017679501</v>
      </c>
      <c r="D51" s="10">
        <f>reform_new1!I48/1000</f>
        <v>2795783.4121238999</v>
      </c>
      <c r="E51" s="10">
        <f t="shared" si="0"/>
        <v>87062.910355949774</v>
      </c>
      <c r="G51" s="10">
        <f>reform_curr!H48/1000</f>
        <v>3628.8848998980602</v>
      </c>
      <c r="H51" s="10">
        <f>reform_curr!I48/1000</f>
        <v>3737.7514596769201</v>
      </c>
      <c r="I51" s="10">
        <f>reform_curr!J48/1000</f>
        <v>7366.6363892061099</v>
      </c>
      <c r="K51" s="10">
        <f>reform_new1!J48/1000</f>
        <v>3197.3285511140703</v>
      </c>
      <c r="L51" s="10">
        <f>reform_new1!K48/1000</f>
        <v>3293.24840731417</v>
      </c>
      <c r="M51" s="10">
        <f>reform_new1!L48/1000</f>
        <v>6490.5769536286398</v>
      </c>
      <c r="O51" s="10">
        <f t="shared" si="1"/>
        <v>876.05943557747014</v>
      </c>
    </row>
    <row r="52" spans="1:15" ht="20" customHeight="1">
      <c r="A52" s="5">
        <f>reform_curr!A49</f>
        <v>63</v>
      </c>
      <c r="B52" s="5" t="str">
        <f>reform_curr!B49</f>
        <v>Lufingen</v>
      </c>
      <c r="C52" s="10">
        <f>reform_curr!G49/1000</f>
        <v>522919.09053676401</v>
      </c>
      <c r="D52" s="10">
        <f>reform_new1!I49/1000</f>
        <v>538539.86063049303</v>
      </c>
      <c r="E52" s="10">
        <f t="shared" si="0"/>
        <v>15620.770093729021</v>
      </c>
      <c r="G52" s="10">
        <f>reform_curr!H49/1000</f>
        <v>659.65733011379803</v>
      </c>
      <c r="H52" s="10">
        <f>reform_curr!I49/1000</f>
        <v>587.09502283590996</v>
      </c>
      <c r="I52" s="10">
        <f>reform_curr!J49/1000</f>
        <v>1246.7523544599401</v>
      </c>
      <c r="K52" s="10">
        <f>reform_new1!J49/1000</f>
        <v>579.75628644129597</v>
      </c>
      <c r="L52" s="10">
        <f>reform_new1!K49/1000</f>
        <v>515.98309278353997</v>
      </c>
      <c r="M52" s="10">
        <f>reform_new1!L49/1000</f>
        <v>1095.7393862366</v>
      </c>
      <c r="O52" s="10">
        <f t="shared" si="1"/>
        <v>151.01296822334007</v>
      </c>
    </row>
    <row r="53" spans="1:15" ht="20" customHeight="1">
      <c r="A53" s="5">
        <f>reform_curr!A50</f>
        <v>64</v>
      </c>
      <c r="B53" s="5" t="str">
        <f>reform_curr!B50</f>
        <v>Nürensdorf</v>
      </c>
      <c r="C53" s="10">
        <f>reform_curr!G50/1000</f>
        <v>1874383.6674157099</v>
      </c>
      <c r="D53" s="10">
        <f>reform_new1!I50/1000</f>
        <v>1939292.5076055301</v>
      </c>
      <c r="E53" s="10">
        <f t="shared" si="0"/>
        <v>64908.840189820156</v>
      </c>
      <c r="G53" s="10">
        <f>reform_curr!H50/1000</f>
        <v>2967.58850627847</v>
      </c>
      <c r="H53" s="10">
        <f>reform_curr!I50/1000</f>
        <v>2670.8296545052999</v>
      </c>
      <c r="I53" s="10">
        <f>reform_curr!J50/1000</f>
        <v>5638.4181958196496</v>
      </c>
      <c r="K53" s="10">
        <f>reform_new1!J50/1000</f>
        <v>2609.0560478182997</v>
      </c>
      <c r="L53" s="10">
        <f>reform_new1!K50/1000</f>
        <v>2348.1504420062497</v>
      </c>
      <c r="M53" s="10">
        <f>reform_new1!L50/1000</f>
        <v>4957.2064864474705</v>
      </c>
      <c r="O53" s="10">
        <f t="shared" si="1"/>
        <v>681.21170937217903</v>
      </c>
    </row>
    <row r="54" spans="1:15" ht="20" customHeight="1">
      <c r="A54" s="5">
        <f>reform_curr!A51</f>
        <v>65</v>
      </c>
      <c r="B54" s="5" t="str">
        <f>reform_curr!B51</f>
        <v>Oberembrach</v>
      </c>
      <c r="C54" s="10">
        <f>reform_curr!G51/1000</f>
        <v>231336.98597384899</v>
      </c>
      <c r="D54" s="10">
        <f>reform_new1!I51/1000</f>
        <v>238430.83033935499</v>
      </c>
      <c r="E54" s="10">
        <f t="shared" si="0"/>
        <v>7093.8443655059964</v>
      </c>
      <c r="G54" s="10">
        <f>reform_curr!H51/1000</f>
        <v>238.74670927819602</v>
      </c>
      <c r="H54" s="10">
        <f>reform_curr!I51/1000</f>
        <v>279.33364866854197</v>
      </c>
      <c r="I54" s="10">
        <f>reform_curr!J51/1000</f>
        <v>518.08035606430406</v>
      </c>
      <c r="K54" s="10">
        <f>reform_new1!J51/1000</f>
        <v>211.35143131843199</v>
      </c>
      <c r="L54" s="10">
        <f>reform_new1!K51/1000</f>
        <v>247.28117394384702</v>
      </c>
      <c r="M54" s="10">
        <f>reform_new1!L51/1000</f>
        <v>458.63260734200401</v>
      </c>
      <c r="O54" s="10">
        <f t="shared" si="1"/>
        <v>59.447748722300048</v>
      </c>
    </row>
    <row r="55" spans="1:15" ht="20" customHeight="1">
      <c r="A55" s="5">
        <f>reform_curr!A52</f>
        <v>66</v>
      </c>
      <c r="B55" s="5" t="str">
        <f>reform_curr!B52</f>
        <v>Opfikon</v>
      </c>
      <c r="C55" s="10">
        <f>reform_curr!G52/1000</f>
        <v>2202460.6644815798</v>
      </c>
      <c r="D55" s="10">
        <f>reform_new1!I52/1000</f>
        <v>2269963.6222404698</v>
      </c>
      <c r="E55" s="10">
        <f t="shared" si="0"/>
        <v>67502.957758889999</v>
      </c>
      <c r="G55" s="10">
        <f>reform_curr!H52/1000</f>
        <v>2903.5095848418696</v>
      </c>
      <c r="H55" s="10">
        <f>reform_curr!I52/1000</f>
        <v>2729.2990034752502</v>
      </c>
      <c r="I55" s="10">
        <f>reform_curr!J52/1000</f>
        <v>5632.8086084631004</v>
      </c>
      <c r="K55" s="10">
        <f>reform_new1!J52/1000</f>
        <v>2554.7466552545202</v>
      </c>
      <c r="L55" s="10">
        <f>reform_new1!K52/1000</f>
        <v>2401.46185234528</v>
      </c>
      <c r="M55" s="10">
        <f>reform_new1!L52/1000</f>
        <v>4956.2085229129207</v>
      </c>
      <c r="O55" s="10">
        <f t="shared" si="1"/>
        <v>676.60008555017976</v>
      </c>
    </row>
    <row r="56" spans="1:15" ht="20" customHeight="1">
      <c r="A56" s="5">
        <f>reform_curr!A53</f>
        <v>67</v>
      </c>
      <c r="B56" s="5" t="str">
        <f>reform_curr!B53</f>
        <v>Rafz</v>
      </c>
      <c r="C56" s="10">
        <f>reform_curr!G53/1000</f>
        <v>787283.53204577102</v>
      </c>
      <c r="D56" s="10">
        <f>reform_new1!I53/1000</f>
        <v>810638.16091357393</v>
      </c>
      <c r="E56" s="10">
        <f t="shared" si="0"/>
        <v>23354.628867802909</v>
      </c>
      <c r="G56" s="10">
        <f>reform_curr!H53/1000</f>
        <v>839.35047582852803</v>
      </c>
      <c r="H56" s="10">
        <f>reform_curr!I53/1000</f>
        <v>948.46603744816696</v>
      </c>
      <c r="I56" s="10">
        <f>reform_curr!J53/1000</f>
        <v>1787.8165126695601</v>
      </c>
      <c r="K56" s="10">
        <f>reform_new1!J53/1000</f>
        <v>740.28048767030202</v>
      </c>
      <c r="L56" s="10">
        <f>reform_new1!K53/1000</f>
        <v>836.51695346748807</v>
      </c>
      <c r="M56" s="10">
        <f>reform_new1!L53/1000</f>
        <v>1576.79744503092</v>
      </c>
      <c r="O56" s="10">
        <f t="shared" si="1"/>
        <v>211.01906763864008</v>
      </c>
    </row>
    <row r="57" spans="1:15" ht="20" customHeight="1">
      <c r="A57" s="5">
        <f>reform_curr!A54</f>
        <v>68</v>
      </c>
      <c r="B57" s="5" t="str">
        <f>reform_curr!B54</f>
        <v>Rorbas</v>
      </c>
      <c r="C57" s="10">
        <f>reform_curr!G54/1000</f>
        <v>356525.56454244204</v>
      </c>
      <c r="D57" s="10">
        <f>reform_new1!I54/1000</f>
        <v>366219.961597168</v>
      </c>
      <c r="E57" s="10">
        <f t="shared" si="0"/>
        <v>9694.3970547259669</v>
      </c>
      <c r="G57" s="10">
        <f>reform_curr!H54/1000</f>
        <v>352.4471247271</v>
      </c>
      <c r="H57" s="10">
        <f>reform_curr!I54/1000</f>
        <v>363.02053785116902</v>
      </c>
      <c r="I57" s="10">
        <f>reform_curr!J54/1000</f>
        <v>715.467663547813</v>
      </c>
      <c r="K57" s="10">
        <f>reform_new1!J54/1000</f>
        <v>310.71629208570704</v>
      </c>
      <c r="L57" s="10">
        <f>reform_new1!K54/1000</f>
        <v>320.03778137671901</v>
      </c>
      <c r="M57" s="10">
        <f>reform_new1!L54/1000</f>
        <v>630.75407099419795</v>
      </c>
      <c r="O57" s="10">
        <f t="shared" si="1"/>
        <v>84.713592553615058</v>
      </c>
    </row>
    <row r="58" spans="1:15" ht="20" customHeight="1">
      <c r="A58" s="5">
        <f>reform_curr!A55</f>
        <v>69</v>
      </c>
      <c r="B58" s="5" t="str">
        <f>reform_curr!B55</f>
        <v>Wallisellen</v>
      </c>
      <c r="C58" s="10">
        <f>reform_curr!G55/1000</f>
        <v>3539640.2808884503</v>
      </c>
      <c r="D58" s="10">
        <f>reform_new1!I55/1000</f>
        <v>3663204.2353403303</v>
      </c>
      <c r="E58" s="10">
        <f t="shared" si="0"/>
        <v>123563.95445187995</v>
      </c>
      <c r="G58" s="10">
        <f>reform_curr!H55/1000</f>
        <v>5438.7027206918301</v>
      </c>
      <c r="H58" s="10">
        <f>reform_curr!I55/1000</f>
        <v>5275.5416304833598</v>
      </c>
      <c r="I58" s="10">
        <f>reform_curr!J55/1000</f>
        <v>10714.244347275901</v>
      </c>
      <c r="K58" s="10">
        <f>reform_new1!J55/1000</f>
        <v>4791.7306834194505</v>
      </c>
      <c r="L58" s="10">
        <f>reform_new1!K55/1000</f>
        <v>4647.97874517325</v>
      </c>
      <c r="M58" s="10">
        <f>reform_new1!L55/1000</f>
        <v>9439.709446200899</v>
      </c>
      <c r="O58" s="10">
        <f t="shared" si="1"/>
        <v>1274.5349010750015</v>
      </c>
    </row>
    <row r="59" spans="1:15" ht="20" customHeight="1">
      <c r="A59" s="5">
        <f>reform_curr!A56</f>
        <v>70</v>
      </c>
      <c r="B59" s="5" t="str">
        <f>reform_curr!B56</f>
        <v>Wasterkingen</v>
      </c>
      <c r="C59" s="10">
        <f>reform_curr!G56/1000</f>
        <v>97430.735000000001</v>
      </c>
      <c r="D59" s="10">
        <f>reform_new1!I56/1000</f>
        <v>99712.349100585896</v>
      </c>
      <c r="E59" s="10">
        <f t="shared" si="0"/>
        <v>2281.6141005858954</v>
      </c>
      <c r="G59" s="10">
        <f>reform_curr!H56/1000</f>
        <v>74.64518437862391</v>
      </c>
      <c r="H59" s="10">
        <f>reform_curr!I56/1000</f>
        <v>86.588414101362204</v>
      </c>
      <c r="I59" s="10">
        <f>reform_curr!J56/1000</f>
        <v>161.233598671913</v>
      </c>
      <c r="K59" s="10">
        <f>reform_new1!J56/1000</f>
        <v>65.155647248625698</v>
      </c>
      <c r="L59" s="10">
        <f>reform_new1!K56/1000</f>
        <v>75.580550484418794</v>
      </c>
      <c r="M59" s="10">
        <f>reform_new1!L56/1000</f>
        <v>140.73619839811298</v>
      </c>
      <c r="O59" s="10">
        <f t="shared" si="1"/>
        <v>20.497400273800025</v>
      </c>
    </row>
    <row r="60" spans="1:15" ht="20" customHeight="1">
      <c r="A60" s="5">
        <f>reform_curr!A57</f>
        <v>71</v>
      </c>
      <c r="B60" s="5" t="str">
        <f>reform_curr!B57</f>
        <v>Wil (ZH)</v>
      </c>
      <c r="C60" s="10">
        <f>reform_curr!G57/1000</f>
        <v>388012.90552504803</v>
      </c>
      <c r="D60" s="10">
        <f>reform_new1!I57/1000</f>
        <v>401286.71843359299</v>
      </c>
      <c r="E60" s="10">
        <f t="shared" si="0"/>
        <v>13273.812908544962</v>
      </c>
      <c r="G60" s="10">
        <f>reform_curr!H57/1000</f>
        <v>540.650921508431</v>
      </c>
      <c r="H60" s="10">
        <f>reform_curr!I57/1000</f>
        <v>573.08997545576096</v>
      </c>
      <c r="I60" s="10">
        <f>reform_curr!J57/1000</f>
        <v>1113.74089959812</v>
      </c>
      <c r="K60" s="10">
        <f>reform_new1!J57/1000</f>
        <v>476.77023609089798</v>
      </c>
      <c r="L60" s="10">
        <f>reform_new1!K57/1000</f>
        <v>505.37645105481101</v>
      </c>
      <c r="M60" s="10">
        <f>reform_new1!L57/1000</f>
        <v>982.14669464707299</v>
      </c>
      <c r="O60" s="10">
        <f t="shared" si="1"/>
        <v>131.594204951047</v>
      </c>
    </row>
    <row r="61" spans="1:15" ht="20" customHeight="1">
      <c r="A61" s="5">
        <f>reform_curr!A58</f>
        <v>72</v>
      </c>
      <c r="B61" s="5" t="str">
        <f>reform_curr!B58</f>
        <v>Winkel</v>
      </c>
      <c r="C61" s="10">
        <f>reform_curr!G58/1000</f>
        <v>1840817.5297390101</v>
      </c>
      <c r="D61" s="10">
        <f>reform_new1!I58/1000</f>
        <v>1904686.46105395</v>
      </c>
      <c r="E61" s="10">
        <f t="shared" si="0"/>
        <v>63868.931314939866</v>
      </c>
      <c r="G61" s="10">
        <f>reform_curr!H58/1000</f>
        <v>3318.1173620590498</v>
      </c>
      <c r="H61" s="10">
        <f>reform_curr!I58/1000</f>
        <v>2521.7692096125697</v>
      </c>
      <c r="I61" s="10">
        <f>reform_curr!J58/1000</f>
        <v>5839.8865534677498</v>
      </c>
      <c r="K61" s="10">
        <f>reform_new1!J58/1000</f>
        <v>2905.9817813238801</v>
      </c>
      <c r="L61" s="10">
        <f>reform_new1!K58/1000</f>
        <v>2208.5461493675402</v>
      </c>
      <c r="M61" s="10">
        <f>reform_new1!L58/1000</f>
        <v>5114.5279558843304</v>
      </c>
      <c r="O61" s="10">
        <f t="shared" si="1"/>
        <v>725.3585975834194</v>
      </c>
    </row>
    <row r="62" spans="1:15" ht="20" customHeight="1">
      <c r="A62" s="5">
        <f>reform_curr!A59</f>
        <v>81</v>
      </c>
      <c r="B62" s="5" t="str">
        <f>reform_curr!B59</f>
        <v>Bachs</v>
      </c>
      <c r="C62" s="10">
        <f>reform_curr!G59/1000</f>
        <v>125839.550829667</v>
      </c>
      <c r="D62" s="10">
        <f>reform_new1!I59/1000</f>
        <v>129731.746703125</v>
      </c>
      <c r="E62" s="10">
        <f t="shared" si="0"/>
        <v>3892.1958734579966</v>
      </c>
      <c r="G62" s="10">
        <f>reform_curr!H59/1000</f>
        <v>125.279444320678</v>
      </c>
      <c r="H62" s="10">
        <f>reform_curr!I59/1000</f>
        <v>159.10489437246298</v>
      </c>
      <c r="I62" s="10">
        <f>reform_curr!J59/1000</f>
        <v>284.384337996959</v>
      </c>
      <c r="K62" s="10">
        <f>reform_new1!J59/1000</f>
        <v>110.90615826416</v>
      </c>
      <c r="L62" s="10">
        <f>reform_new1!K59/1000</f>
        <v>140.85082006704798</v>
      </c>
      <c r="M62" s="10">
        <f>reform_new1!L59/1000</f>
        <v>251.75698118924998</v>
      </c>
      <c r="O62" s="10">
        <f t="shared" si="1"/>
        <v>32.62735680770902</v>
      </c>
    </row>
    <row r="63" spans="1:15" ht="20" customHeight="1">
      <c r="A63" s="5">
        <f>reform_curr!A60</f>
        <v>82</v>
      </c>
      <c r="B63" s="5" t="str">
        <f>reform_curr!B60</f>
        <v>Boppelsen</v>
      </c>
      <c r="C63" s="10">
        <f>reform_curr!G60/1000</f>
        <v>522646.59554246499</v>
      </c>
      <c r="D63" s="10">
        <f>reform_new1!I60/1000</f>
        <v>541477.14263403299</v>
      </c>
      <c r="E63" s="10">
        <f t="shared" si="0"/>
        <v>18830.547091568005</v>
      </c>
      <c r="G63" s="10">
        <f>reform_curr!H60/1000</f>
        <v>878.46738167905801</v>
      </c>
      <c r="H63" s="10">
        <f>reform_curr!I60/1000</f>
        <v>799.40531952911601</v>
      </c>
      <c r="I63" s="10">
        <f>reform_curr!J60/1000</f>
        <v>1677.8727091238502</v>
      </c>
      <c r="K63" s="10">
        <f>reform_new1!J60/1000</f>
        <v>772.42281734931396</v>
      </c>
      <c r="L63" s="10">
        <f>reform_new1!K60/1000</f>
        <v>702.904763361454</v>
      </c>
      <c r="M63" s="10">
        <f>reform_new1!L60/1000</f>
        <v>1475.3275814936101</v>
      </c>
      <c r="O63" s="10">
        <f t="shared" si="1"/>
        <v>202.54512763024013</v>
      </c>
    </row>
    <row r="64" spans="1:15" ht="20" customHeight="1">
      <c r="A64" s="5">
        <f>reform_curr!A61</f>
        <v>83</v>
      </c>
      <c r="B64" s="5" t="str">
        <f>reform_curr!B61</f>
        <v>Buchs (ZH)</v>
      </c>
      <c r="C64" s="10">
        <f>reform_curr!G61/1000</f>
        <v>962938.8241044</v>
      </c>
      <c r="D64" s="10">
        <f>reform_new1!I61/1000</f>
        <v>991518.19607617101</v>
      </c>
      <c r="E64" s="10">
        <f t="shared" si="0"/>
        <v>28579.371971771005</v>
      </c>
      <c r="G64" s="10">
        <f>reform_curr!H61/1000</f>
        <v>1076.2565799649299</v>
      </c>
      <c r="H64" s="10">
        <f>reform_curr!I61/1000</f>
        <v>1183.88223841589</v>
      </c>
      <c r="I64" s="10">
        <f>reform_curr!J61/1000</f>
        <v>2260.13881500244</v>
      </c>
      <c r="K64" s="10">
        <f>reform_new1!J61/1000</f>
        <v>950.68364516854206</v>
      </c>
      <c r="L64" s="10">
        <f>reform_new1!K61/1000</f>
        <v>1045.7520177081201</v>
      </c>
      <c r="M64" s="10">
        <f>reform_new1!L61/1000</f>
        <v>1996.43566252958</v>
      </c>
      <c r="O64" s="10">
        <f t="shared" si="1"/>
        <v>263.70315247285998</v>
      </c>
    </row>
    <row r="65" spans="1:15" ht="20" customHeight="1">
      <c r="A65" s="5">
        <f>reform_curr!A62</f>
        <v>84</v>
      </c>
      <c r="B65" s="5" t="str">
        <f>reform_curr!B62</f>
        <v>Dällikon</v>
      </c>
      <c r="C65" s="10">
        <f>reform_curr!G62/1000</f>
        <v>664425.5190150959</v>
      </c>
      <c r="D65" s="10">
        <f>reform_new1!I62/1000</f>
        <v>685528.51593847596</v>
      </c>
      <c r="E65" s="10">
        <f t="shared" si="0"/>
        <v>21102.996923380066</v>
      </c>
      <c r="G65" s="10">
        <f>reform_curr!H62/1000</f>
        <v>817.48275093226096</v>
      </c>
      <c r="H65" s="10">
        <f>reform_curr!I62/1000</f>
        <v>882.88136608471996</v>
      </c>
      <c r="I65" s="10">
        <f>reform_curr!J62/1000</f>
        <v>1700.3641056998699</v>
      </c>
      <c r="K65" s="10">
        <f>reform_new1!J62/1000</f>
        <v>721.41285646813094</v>
      </c>
      <c r="L65" s="10">
        <f>reform_new1!K62/1000</f>
        <v>779.12588596258604</v>
      </c>
      <c r="M65" s="10">
        <f>reform_new1!L62/1000</f>
        <v>1500.5387472309301</v>
      </c>
      <c r="O65" s="10">
        <f t="shared" si="1"/>
        <v>199.82535846893984</v>
      </c>
    </row>
    <row r="66" spans="1:15" ht="20" customHeight="1">
      <c r="A66" s="5">
        <f>reform_curr!A63</f>
        <v>85</v>
      </c>
      <c r="B66" s="5" t="str">
        <f>reform_curr!B63</f>
        <v>Dänikon</v>
      </c>
      <c r="C66" s="10">
        <f>reform_curr!G63/1000</f>
        <v>313568.766</v>
      </c>
      <c r="D66" s="10">
        <f>reform_new1!I63/1000</f>
        <v>324035.31250976503</v>
      </c>
      <c r="E66" s="10">
        <f t="shared" si="0"/>
        <v>10466.54650976503</v>
      </c>
      <c r="G66" s="10">
        <f>reform_curr!H63/1000</f>
        <v>396.46887212237698</v>
      </c>
      <c r="H66" s="10">
        <f>reform_curr!I63/1000</f>
        <v>475.76264421376499</v>
      </c>
      <c r="I66" s="10">
        <f>reform_curr!J63/1000</f>
        <v>872.23151338034802</v>
      </c>
      <c r="K66" s="10">
        <f>reform_new1!J63/1000</f>
        <v>350.03109530869096</v>
      </c>
      <c r="L66" s="10">
        <f>reform_new1!K63/1000</f>
        <v>420.03731581830903</v>
      </c>
      <c r="M66" s="10">
        <f>reform_new1!L63/1000</f>
        <v>770.06840447735703</v>
      </c>
      <c r="O66" s="10">
        <f t="shared" si="1"/>
        <v>102.16310890299098</v>
      </c>
    </row>
    <row r="67" spans="1:15" ht="20" customHeight="1">
      <c r="A67" s="5">
        <f>reform_curr!A64</f>
        <v>86</v>
      </c>
      <c r="B67" s="5" t="str">
        <f>reform_curr!B64</f>
        <v>Dielsdorf</v>
      </c>
      <c r="C67" s="10">
        <f>reform_curr!G64/1000</f>
        <v>983480.09100000001</v>
      </c>
      <c r="D67" s="10">
        <f>reform_new1!I64/1000</f>
        <v>1014980.3393481401</v>
      </c>
      <c r="E67" s="10">
        <f t="shared" si="0"/>
        <v>31500.248348140041</v>
      </c>
      <c r="G67" s="10">
        <f>reform_curr!H64/1000</f>
        <v>1225.7991478616</v>
      </c>
      <c r="H67" s="10">
        <f>reform_curr!I64/1000</f>
        <v>1287.08911202478</v>
      </c>
      <c r="I67" s="10">
        <f>reform_curr!J64/1000</f>
        <v>2512.8882617218401</v>
      </c>
      <c r="K67" s="10">
        <f>reform_new1!J64/1000</f>
        <v>1082.1716032381601</v>
      </c>
      <c r="L67" s="10">
        <f>reform_new1!K64/1000</f>
        <v>1136.2801833194201</v>
      </c>
      <c r="M67" s="10">
        <f>reform_new1!L64/1000</f>
        <v>2218.4517973161896</v>
      </c>
      <c r="O67" s="10">
        <f t="shared" si="1"/>
        <v>294.43646440565044</v>
      </c>
    </row>
    <row r="68" spans="1:15" ht="20" customHeight="1">
      <c r="A68" s="5">
        <f>reform_curr!A65</f>
        <v>87</v>
      </c>
      <c r="B68" s="5" t="str">
        <f>reform_curr!B65</f>
        <v>Hüttikon</v>
      </c>
      <c r="C68" s="10">
        <f>reform_curr!G65/1000</f>
        <v>213672.66699999999</v>
      </c>
      <c r="D68" s="10">
        <f>reform_new1!I65/1000</f>
        <v>221633.31263574201</v>
      </c>
      <c r="E68" s="10">
        <f t="shared" si="0"/>
        <v>7960.6456357420248</v>
      </c>
      <c r="G68" s="10">
        <f>reform_curr!H65/1000</f>
        <v>307.51559830737102</v>
      </c>
      <c r="H68" s="10">
        <f>reform_curr!I65/1000</f>
        <v>365.94355770623605</v>
      </c>
      <c r="I68" s="10">
        <f>reform_curr!J65/1000</f>
        <v>673.45915188336301</v>
      </c>
      <c r="K68" s="10">
        <f>reform_new1!J65/1000</f>
        <v>272.34441480028602</v>
      </c>
      <c r="L68" s="10">
        <f>reform_new1!K65/1000</f>
        <v>324.08985445403999</v>
      </c>
      <c r="M68" s="10">
        <f>reform_new1!L65/1000</f>
        <v>596.434263019323</v>
      </c>
      <c r="O68" s="10">
        <f t="shared" si="1"/>
        <v>77.024888864040008</v>
      </c>
    </row>
    <row r="69" spans="1:15" ht="20" customHeight="1">
      <c r="A69" s="5">
        <f>reform_curr!A66</f>
        <v>88</v>
      </c>
      <c r="B69" s="5" t="str">
        <f>reform_curr!B66</f>
        <v>Neerach</v>
      </c>
      <c r="C69" s="10">
        <f>reform_curr!G66/1000</f>
        <v>2289193.0139458301</v>
      </c>
      <c r="D69" s="10">
        <f>reform_new1!I66/1000</f>
        <v>2376216.2509869998</v>
      </c>
      <c r="E69" s="10">
        <f t="shared" si="0"/>
        <v>87023.237041169778</v>
      </c>
      <c r="G69" s="10">
        <f>reform_curr!H66/1000</f>
        <v>5051.1749341667</v>
      </c>
      <c r="H69" s="10">
        <f>reform_curr!I66/1000</f>
        <v>3838.8929108319503</v>
      </c>
      <c r="I69" s="10">
        <f>reform_curr!J66/1000</f>
        <v>8890.0676810266905</v>
      </c>
      <c r="K69" s="10">
        <f>reform_new1!J66/1000</f>
        <v>4410.1889070018506</v>
      </c>
      <c r="L69" s="10">
        <f>reform_new1!K66/1000</f>
        <v>3351.7436174569102</v>
      </c>
      <c r="M69" s="10">
        <f>reform_new1!L66/1000</f>
        <v>7761.9325365407703</v>
      </c>
      <c r="O69" s="10">
        <f t="shared" si="1"/>
        <v>1128.1351444859201</v>
      </c>
    </row>
    <row r="70" spans="1:15" ht="20" customHeight="1">
      <c r="A70" s="5">
        <f>reform_curr!A67</f>
        <v>89</v>
      </c>
      <c r="B70" s="5" t="str">
        <f>reform_curr!B67</f>
        <v>Niederglatt</v>
      </c>
      <c r="C70" s="10">
        <f>reform_curr!G67/1000</f>
        <v>734235.67</v>
      </c>
      <c r="D70" s="10">
        <f>reform_new1!I67/1000</f>
        <v>755059.58968908596</v>
      </c>
      <c r="E70" s="10">
        <f t="shared" ref="E70:E133" si="2">D70-C70</f>
        <v>20823.919689085917</v>
      </c>
      <c r="G70" s="10">
        <f>reform_curr!H67/1000</f>
        <v>773.94037253489296</v>
      </c>
      <c r="H70" s="10">
        <f>reform_curr!I67/1000</f>
        <v>828.11619903085295</v>
      </c>
      <c r="I70" s="10">
        <f>reform_curr!J67/1000</f>
        <v>1602.05656645369</v>
      </c>
      <c r="K70" s="10">
        <f>reform_new1!J67/1000</f>
        <v>681.70705956186293</v>
      </c>
      <c r="L70" s="10">
        <f>reform_new1!K67/1000</f>
        <v>729.42655385899502</v>
      </c>
      <c r="M70" s="10">
        <f>reform_new1!L67/1000</f>
        <v>1411.13361004431</v>
      </c>
      <c r="O70" s="10">
        <f t="shared" ref="O70:O133" si="3">I70-M70</f>
        <v>190.92295640938005</v>
      </c>
    </row>
    <row r="71" spans="1:15" ht="20" customHeight="1">
      <c r="A71" s="5">
        <f>reform_curr!A68</f>
        <v>90</v>
      </c>
      <c r="B71" s="5" t="str">
        <f>reform_curr!B68</f>
        <v>Niederhasli</v>
      </c>
      <c r="C71" s="10">
        <f>reform_curr!G68/1000</f>
        <v>1330122.6124825</v>
      </c>
      <c r="D71" s="10">
        <f>reform_new1!I68/1000</f>
        <v>1370451.7899414001</v>
      </c>
      <c r="E71" s="10">
        <f t="shared" si="2"/>
        <v>40329.177458900027</v>
      </c>
      <c r="G71" s="10">
        <f>reform_curr!H68/1000</f>
        <v>1457.34143597459</v>
      </c>
      <c r="H71" s="10">
        <f>reform_curr!I68/1000</f>
        <v>1690.51606390902</v>
      </c>
      <c r="I71" s="10">
        <f>reform_curr!J68/1000</f>
        <v>3147.8575137708099</v>
      </c>
      <c r="K71" s="10">
        <f>reform_new1!J68/1000</f>
        <v>1287.1353831785</v>
      </c>
      <c r="L71" s="10">
        <f>reform_new1!K68/1000</f>
        <v>1493.07704808166</v>
      </c>
      <c r="M71" s="10">
        <f>reform_new1!L68/1000</f>
        <v>2780.2124404882702</v>
      </c>
      <c r="O71" s="10">
        <f t="shared" si="3"/>
        <v>367.64507328253967</v>
      </c>
    </row>
    <row r="72" spans="1:15" ht="20" customHeight="1">
      <c r="A72" s="5">
        <f>reform_curr!A69</f>
        <v>91</v>
      </c>
      <c r="B72" s="5" t="str">
        <f>reform_curr!B69</f>
        <v>Niederweningen</v>
      </c>
      <c r="C72" s="10">
        <f>reform_curr!G69/1000</f>
        <v>702522.079415065</v>
      </c>
      <c r="D72" s="10">
        <f>reform_new1!I69/1000</f>
        <v>726099.79348291003</v>
      </c>
      <c r="E72" s="10">
        <f t="shared" si="2"/>
        <v>23577.714067845023</v>
      </c>
      <c r="G72" s="10">
        <f>reform_curr!H69/1000</f>
        <v>1049.58037520319</v>
      </c>
      <c r="H72" s="10">
        <f>reform_curr!I69/1000</f>
        <v>1091.5635997934901</v>
      </c>
      <c r="I72" s="10">
        <f>reform_curr!J69/1000</f>
        <v>2141.1439743518799</v>
      </c>
      <c r="K72" s="10">
        <f>reform_new1!J69/1000</f>
        <v>921.82861141872399</v>
      </c>
      <c r="L72" s="10">
        <f>reform_new1!K69/1000</f>
        <v>958.70176255261902</v>
      </c>
      <c r="M72" s="10">
        <f>reform_new1!L69/1000</f>
        <v>1880.5304066815299</v>
      </c>
      <c r="O72" s="10">
        <f t="shared" si="3"/>
        <v>260.61356767034999</v>
      </c>
    </row>
    <row r="73" spans="1:15" ht="20" customHeight="1">
      <c r="A73" s="5">
        <f>reform_curr!A70</f>
        <v>92</v>
      </c>
      <c r="B73" s="5" t="str">
        <f>reform_curr!B70</f>
        <v>Oberglatt</v>
      </c>
      <c r="C73" s="10">
        <f>reform_curr!G70/1000</f>
        <v>591423.31400000001</v>
      </c>
      <c r="D73" s="10">
        <f>reform_new1!I70/1000</f>
        <v>607623.98058392294</v>
      </c>
      <c r="E73" s="10">
        <f t="shared" si="2"/>
        <v>16200.666583922924</v>
      </c>
      <c r="G73" s="10">
        <f>reform_curr!H70/1000</f>
        <v>540.26805251327903</v>
      </c>
      <c r="H73" s="10">
        <f>reform_curr!I70/1000</f>
        <v>659.127023969128</v>
      </c>
      <c r="I73" s="10">
        <f>reform_curr!J70/1000</f>
        <v>1199.3950761005799</v>
      </c>
      <c r="K73" s="10">
        <f>reform_new1!J70/1000</f>
        <v>477.70122484869501</v>
      </c>
      <c r="L73" s="10">
        <f>reform_new1!K70/1000</f>
        <v>582.795492640063</v>
      </c>
      <c r="M73" s="10">
        <f>reform_new1!L70/1000</f>
        <v>1060.49671189218</v>
      </c>
      <c r="O73" s="10">
        <f t="shared" si="3"/>
        <v>138.89836420839993</v>
      </c>
    </row>
    <row r="74" spans="1:15" ht="20" customHeight="1">
      <c r="A74" s="5">
        <f>reform_curr!A71</f>
        <v>93</v>
      </c>
      <c r="B74" s="5" t="str">
        <f>reform_curr!B71</f>
        <v>Oberweningen</v>
      </c>
      <c r="C74" s="10">
        <f>reform_curr!G71/1000</f>
        <v>436934.42149482202</v>
      </c>
      <c r="D74" s="10">
        <f>reform_new1!I71/1000</f>
        <v>452023.73036865197</v>
      </c>
      <c r="E74" s="10">
        <f t="shared" si="2"/>
        <v>15089.308873829956</v>
      </c>
      <c r="G74" s="10">
        <f>reform_curr!H71/1000</f>
        <v>676.18778783941195</v>
      </c>
      <c r="H74" s="10">
        <f>reform_curr!I71/1000</f>
        <v>662.66402762234202</v>
      </c>
      <c r="I74" s="10">
        <f>reform_curr!J71/1000</f>
        <v>1338.8518325774601</v>
      </c>
      <c r="K74" s="10">
        <f>reform_new1!J71/1000</f>
        <v>595.11251094108798</v>
      </c>
      <c r="L74" s="10">
        <f>reform_new1!K71/1000</f>
        <v>583.21025893622607</v>
      </c>
      <c r="M74" s="10">
        <f>reform_new1!L71/1000</f>
        <v>1178.3227623758301</v>
      </c>
      <c r="O74" s="10">
        <f t="shared" si="3"/>
        <v>160.52907020163002</v>
      </c>
    </row>
    <row r="75" spans="1:15" ht="20" customHeight="1">
      <c r="A75" s="5">
        <f>reform_curr!A72</f>
        <v>94</v>
      </c>
      <c r="B75" s="5" t="str">
        <f>reform_curr!B72</f>
        <v>Otelfingen</v>
      </c>
      <c r="C75" s="10">
        <f>reform_curr!G72/1000</f>
        <v>512221.65248748497</v>
      </c>
      <c r="D75" s="10">
        <f>reform_new1!I72/1000</f>
        <v>527290.538845581</v>
      </c>
      <c r="E75" s="10">
        <f t="shared" si="2"/>
        <v>15068.886358096031</v>
      </c>
      <c r="G75" s="10">
        <f>reform_curr!H72/1000</f>
        <v>535.41736773846299</v>
      </c>
      <c r="H75" s="10">
        <f>reform_curr!I72/1000</f>
        <v>588.95910133392704</v>
      </c>
      <c r="I75" s="10">
        <f>reform_curr!J72/1000</f>
        <v>1124.37647543107</v>
      </c>
      <c r="K75" s="10">
        <f>reform_new1!J72/1000</f>
        <v>472.53685676982599</v>
      </c>
      <c r="L75" s="10">
        <f>reform_new1!K72/1000</f>
        <v>519.79054333855197</v>
      </c>
      <c r="M75" s="10">
        <f>reform_new1!L72/1000</f>
        <v>992.32739988879803</v>
      </c>
      <c r="O75" s="10">
        <f t="shared" si="3"/>
        <v>132.04907554227202</v>
      </c>
    </row>
    <row r="76" spans="1:15" ht="20" customHeight="1">
      <c r="A76" s="5">
        <f>reform_curr!A73</f>
        <v>95</v>
      </c>
      <c r="B76" s="5" t="str">
        <f>reform_curr!B73</f>
        <v>Regensberg</v>
      </c>
      <c r="C76" s="10">
        <f>reform_curr!G73/1000</f>
        <v>143770.83060917401</v>
      </c>
      <c r="D76" s="10">
        <f>reform_new1!I73/1000</f>
        <v>148993.87541210899</v>
      </c>
      <c r="E76" s="10">
        <f t="shared" si="2"/>
        <v>5223.0448029349791</v>
      </c>
      <c r="G76" s="10">
        <f>reform_curr!H73/1000</f>
        <v>207.774201406955</v>
      </c>
      <c r="H76" s="10">
        <f>reform_curr!I73/1000</f>
        <v>220.240650946378</v>
      </c>
      <c r="I76" s="10">
        <f>reform_curr!J73/1000</f>
        <v>428.01485175251901</v>
      </c>
      <c r="K76" s="10">
        <f>reform_new1!J73/1000</f>
        <v>183.644218637466</v>
      </c>
      <c r="L76" s="10">
        <f>reform_new1!K73/1000</f>
        <v>194.66287159943499</v>
      </c>
      <c r="M76" s="10">
        <f>reform_new1!L73/1000</f>
        <v>378.307089523792</v>
      </c>
      <c r="O76" s="10">
        <f t="shared" si="3"/>
        <v>49.707762228727006</v>
      </c>
    </row>
    <row r="77" spans="1:15" ht="20" customHeight="1">
      <c r="A77" s="5">
        <f>reform_curr!A74</f>
        <v>96</v>
      </c>
      <c r="B77" s="5" t="str">
        <f>reform_curr!B74</f>
        <v>Regensdorf</v>
      </c>
      <c r="C77" s="10">
        <f>reform_curr!G74/1000</f>
        <v>2832875.7395421499</v>
      </c>
      <c r="D77" s="10">
        <f>reform_new1!I74/1000</f>
        <v>2932350.5559521397</v>
      </c>
      <c r="E77" s="10">
        <f t="shared" si="2"/>
        <v>99474.816409989726</v>
      </c>
      <c r="G77" s="10">
        <f>reform_curr!H74/1000</f>
        <v>3839.36686271294</v>
      </c>
      <c r="H77" s="10">
        <f>reform_curr!I74/1000</f>
        <v>4530.4528897558803</v>
      </c>
      <c r="I77" s="10">
        <f>reform_curr!J74/1000</f>
        <v>8369.81975722676</v>
      </c>
      <c r="K77" s="10">
        <f>reform_new1!J74/1000</f>
        <v>3398.9223963865102</v>
      </c>
      <c r="L77" s="10">
        <f>reform_new1!K74/1000</f>
        <v>4010.72841887907</v>
      </c>
      <c r="M77" s="10">
        <f>reform_new1!L74/1000</f>
        <v>7409.6508253877391</v>
      </c>
      <c r="O77" s="10">
        <f t="shared" si="3"/>
        <v>960.16893183902084</v>
      </c>
    </row>
    <row r="78" spans="1:15" ht="20" customHeight="1">
      <c r="A78" s="5">
        <f>reform_curr!A75</f>
        <v>97</v>
      </c>
      <c r="B78" s="5" t="str">
        <f>reform_curr!B75</f>
        <v>Rümlang</v>
      </c>
      <c r="C78" s="10">
        <f>reform_curr!G75/1000</f>
        <v>1145428.32045914</v>
      </c>
      <c r="D78" s="10">
        <f>reform_new1!I75/1000</f>
        <v>1183628.57945214</v>
      </c>
      <c r="E78" s="10">
        <f t="shared" si="2"/>
        <v>38200.258993000025</v>
      </c>
      <c r="G78" s="10">
        <f>reform_curr!H75/1000</f>
        <v>1598.1897603412301</v>
      </c>
      <c r="H78" s="10">
        <f>reform_curr!I75/1000</f>
        <v>1742.02684327928</v>
      </c>
      <c r="I78" s="10">
        <f>reform_curr!J75/1000</f>
        <v>3340.2166276919102</v>
      </c>
      <c r="K78" s="10">
        <f>reform_new1!J75/1000</f>
        <v>1408.9684179951801</v>
      </c>
      <c r="L78" s="10">
        <f>reform_new1!K75/1000</f>
        <v>1535.7755654535501</v>
      </c>
      <c r="M78" s="10">
        <f>reform_new1!L75/1000</f>
        <v>2944.7439726938296</v>
      </c>
      <c r="O78" s="10">
        <f t="shared" si="3"/>
        <v>395.47265499808054</v>
      </c>
    </row>
    <row r="79" spans="1:15" ht="20" customHeight="1">
      <c r="A79" s="5">
        <f>reform_curr!A76</f>
        <v>98</v>
      </c>
      <c r="B79" s="5" t="str">
        <f>reform_curr!B76</f>
        <v>Schleinikon</v>
      </c>
      <c r="C79" s="10">
        <f>reform_curr!G76/1000</f>
        <v>158337.084</v>
      </c>
      <c r="D79" s="10">
        <f>reform_new1!I76/1000</f>
        <v>163128.57182617101</v>
      </c>
      <c r="E79" s="10">
        <f t="shared" si="2"/>
        <v>4791.487826171011</v>
      </c>
      <c r="G79" s="10">
        <f>reform_curr!H76/1000</f>
        <v>180.05435715603798</v>
      </c>
      <c r="H79" s="10">
        <f>reform_curr!I76/1000</f>
        <v>198.05979154378099</v>
      </c>
      <c r="I79" s="10">
        <f>reform_curr!J76/1000</f>
        <v>378.11414975476202</v>
      </c>
      <c r="K79" s="10">
        <f>reform_new1!J76/1000</f>
        <v>158.84713335418701</v>
      </c>
      <c r="L79" s="10">
        <f>reform_new1!K76/1000</f>
        <v>174.731847575187</v>
      </c>
      <c r="M79" s="10">
        <f>reform_new1!L76/1000</f>
        <v>333.57898031592299</v>
      </c>
      <c r="O79" s="10">
        <f t="shared" si="3"/>
        <v>44.535169438839034</v>
      </c>
    </row>
    <row r="80" spans="1:15" ht="20" customHeight="1">
      <c r="A80" s="5">
        <f>reform_curr!A77</f>
        <v>99</v>
      </c>
      <c r="B80" s="5" t="str">
        <f>reform_curr!B77</f>
        <v>Schöfflisdorf</v>
      </c>
      <c r="C80" s="10">
        <f>reform_curr!G77/1000</f>
        <v>339755.12000526203</v>
      </c>
      <c r="D80" s="10">
        <f>reform_new1!I77/1000</f>
        <v>350604.255585937</v>
      </c>
      <c r="E80" s="10">
        <f t="shared" si="2"/>
        <v>10849.135580674978</v>
      </c>
      <c r="G80" s="10">
        <f>reform_curr!H77/1000</f>
        <v>420.76791115832299</v>
      </c>
      <c r="H80" s="10">
        <f>reform_curr!I77/1000</f>
        <v>424.97559110891802</v>
      </c>
      <c r="I80" s="10">
        <f>reform_curr!J77/1000</f>
        <v>845.74349770986998</v>
      </c>
      <c r="K80" s="10">
        <f>reform_new1!J77/1000</f>
        <v>371.28888704591901</v>
      </c>
      <c r="L80" s="10">
        <f>reform_new1!K77/1000</f>
        <v>375.00177711716202</v>
      </c>
      <c r="M80" s="10">
        <f>reform_new1!L77/1000</f>
        <v>746.29066386950001</v>
      </c>
      <c r="O80" s="10">
        <f t="shared" si="3"/>
        <v>99.452833840369976</v>
      </c>
    </row>
    <row r="81" spans="1:15" ht="20" customHeight="1">
      <c r="A81" s="5">
        <f>reform_curr!A78</f>
        <v>100</v>
      </c>
      <c r="B81" s="5" t="str">
        <f>reform_curr!B78</f>
        <v>Stadel</v>
      </c>
      <c r="C81" s="10">
        <f>reform_curr!G78/1000</f>
        <v>458537.18800000002</v>
      </c>
      <c r="D81" s="10">
        <f>reform_new1!I78/1000</f>
        <v>472428.60481347603</v>
      </c>
      <c r="E81" s="10">
        <f t="shared" si="2"/>
        <v>13891.416813476011</v>
      </c>
      <c r="G81" s="10">
        <f>reform_curr!H78/1000</f>
        <v>496.61892635035497</v>
      </c>
      <c r="H81" s="10">
        <f>reform_curr!I78/1000</f>
        <v>546.280819461703</v>
      </c>
      <c r="I81" s="10">
        <f>reform_curr!J78/1000</f>
        <v>1042.89974434948</v>
      </c>
      <c r="K81" s="10">
        <f>reform_new1!J78/1000</f>
        <v>438.36287104272799</v>
      </c>
      <c r="L81" s="10">
        <f>reform_new1!K78/1000</f>
        <v>482.1991587224</v>
      </c>
      <c r="M81" s="10">
        <f>reform_new1!L78/1000</f>
        <v>920.56203110170293</v>
      </c>
      <c r="O81" s="10">
        <f t="shared" si="3"/>
        <v>122.33771324777706</v>
      </c>
    </row>
    <row r="82" spans="1:15" ht="20" customHeight="1">
      <c r="A82" s="5">
        <f>reform_curr!A79</f>
        <v>101</v>
      </c>
      <c r="B82" s="5" t="str">
        <f>reform_curr!B79</f>
        <v>Steinmaur</v>
      </c>
      <c r="C82" s="10">
        <f>reform_curr!G79/1000</f>
        <v>711149.47177916602</v>
      </c>
      <c r="D82" s="10">
        <f>reform_new1!I79/1000</f>
        <v>735346.92064257804</v>
      </c>
      <c r="E82" s="10">
        <f t="shared" si="2"/>
        <v>24197.448863412021</v>
      </c>
      <c r="G82" s="10">
        <f>reform_curr!H79/1000</f>
        <v>897.36580475586595</v>
      </c>
      <c r="H82" s="10">
        <f>reform_curr!I79/1000</f>
        <v>1022.99702149313</v>
      </c>
      <c r="I82" s="10">
        <f>reform_curr!J79/1000</f>
        <v>1920.36281990832</v>
      </c>
      <c r="K82" s="10">
        <f>reform_new1!J79/1000</f>
        <v>794.48234856676993</v>
      </c>
      <c r="L82" s="10">
        <f>reform_new1!K79/1000</f>
        <v>905.70987840116004</v>
      </c>
      <c r="M82" s="10">
        <f>reform_new1!L79/1000</f>
        <v>1700.19223235917</v>
      </c>
      <c r="O82" s="10">
        <f t="shared" si="3"/>
        <v>220.17058754915001</v>
      </c>
    </row>
    <row r="83" spans="1:15" ht="20" customHeight="1">
      <c r="A83" s="5">
        <f>reform_curr!A80</f>
        <v>102</v>
      </c>
      <c r="B83" s="5" t="str">
        <f>reform_curr!B80</f>
        <v>Weiach</v>
      </c>
      <c r="C83" s="10">
        <f>reform_curr!G80/1000</f>
        <v>261724.832872275</v>
      </c>
      <c r="D83" s="10">
        <f>reform_new1!I80/1000</f>
        <v>268415.85391113203</v>
      </c>
      <c r="E83" s="10">
        <f t="shared" si="2"/>
        <v>6691.0210388570267</v>
      </c>
      <c r="G83" s="10">
        <f>reform_curr!H80/1000</f>
        <v>275.40606481623598</v>
      </c>
      <c r="H83" s="10">
        <f>reform_curr!I80/1000</f>
        <v>245.11139703577697</v>
      </c>
      <c r="I83" s="10">
        <f>reform_curr!J80/1000</f>
        <v>520.517461759507</v>
      </c>
      <c r="K83" s="10">
        <f>reform_new1!J80/1000</f>
        <v>240.81948314875299</v>
      </c>
      <c r="L83" s="10">
        <f>reform_new1!K80/1000</f>
        <v>214.32933908307501</v>
      </c>
      <c r="M83" s="10">
        <f>reform_new1!L80/1000</f>
        <v>455.14882384562401</v>
      </c>
      <c r="O83" s="10">
        <f t="shared" si="3"/>
        <v>65.368637913882992</v>
      </c>
    </row>
    <row r="84" spans="1:15" ht="20" customHeight="1">
      <c r="A84" s="5">
        <f>reform_curr!A81</f>
        <v>111</v>
      </c>
      <c r="B84" s="5" t="str">
        <f>reform_curr!B81</f>
        <v>Bäretswil</v>
      </c>
      <c r="C84" s="10">
        <f>reform_curr!G81/1000</f>
        <v>1021362.53840499</v>
      </c>
      <c r="D84" s="10">
        <f>reform_new1!I81/1000</f>
        <v>1051850.4993984299</v>
      </c>
      <c r="E84" s="10">
        <f t="shared" si="2"/>
        <v>30487.96099343989</v>
      </c>
      <c r="G84" s="10">
        <f>reform_curr!H81/1000</f>
        <v>1174.3395353748801</v>
      </c>
      <c r="H84" s="10">
        <f>reform_curr!I81/1000</f>
        <v>1197.8263253729299</v>
      </c>
      <c r="I84" s="10">
        <f>reform_curr!J81/1000</f>
        <v>2372.1658651952703</v>
      </c>
      <c r="K84" s="10">
        <f>reform_new1!J81/1000</f>
        <v>1034.92449193728</v>
      </c>
      <c r="L84" s="10">
        <f>reform_new1!K81/1000</f>
        <v>1055.6229818348199</v>
      </c>
      <c r="M84" s="10">
        <f>reform_new1!L81/1000</f>
        <v>2090.5474708931401</v>
      </c>
      <c r="O84" s="10">
        <f t="shared" si="3"/>
        <v>281.61839430213013</v>
      </c>
    </row>
    <row r="85" spans="1:15" ht="20" customHeight="1">
      <c r="A85" s="5">
        <f>reform_curr!A82</f>
        <v>112</v>
      </c>
      <c r="B85" s="5" t="str">
        <f>reform_curr!B82</f>
        <v>Bubikon</v>
      </c>
      <c r="C85" s="10">
        <f>reform_curr!G82/1000</f>
        <v>1751229.7642320299</v>
      </c>
      <c r="D85" s="10">
        <f>reform_new1!I82/1000</f>
        <v>1809530.9119302901</v>
      </c>
      <c r="E85" s="10">
        <f t="shared" si="2"/>
        <v>58301.147698260145</v>
      </c>
      <c r="G85" s="10">
        <f>reform_curr!H82/1000</f>
        <v>2260.8652589766202</v>
      </c>
      <c r="H85" s="10">
        <f>reform_curr!I82/1000</f>
        <v>2532.1690854431199</v>
      </c>
      <c r="I85" s="10">
        <f>reform_curr!J82/1000</f>
        <v>4793.0343114290499</v>
      </c>
      <c r="K85" s="10">
        <f>reform_new1!J82/1000</f>
        <v>1996.2168155637701</v>
      </c>
      <c r="L85" s="10">
        <f>reform_new1!K82/1000</f>
        <v>2235.7628430290301</v>
      </c>
      <c r="M85" s="10">
        <f>reform_new1!L82/1000</f>
        <v>4231.9796327489994</v>
      </c>
      <c r="O85" s="10">
        <f t="shared" si="3"/>
        <v>561.05467868005053</v>
      </c>
    </row>
    <row r="86" spans="1:15" ht="20" customHeight="1">
      <c r="A86" s="5">
        <f>reform_curr!A83</f>
        <v>113</v>
      </c>
      <c r="B86" s="5" t="str">
        <f>reform_curr!B83</f>
        <v>Dürnten</v>
      </c>
      <c r="C86" s="10">
        <f>reform_curr!G83/1000</f>
        <v>1308056.08803139</v>
      </c>
      <c r="D86" s="10">
        <f>reform_new1!I83/1000</f>
        <v>1349624.8504228499</v>
      </c>
      <c r="E86" s="10">
        <f t="shared" si="2"/>
        <v>41568.762391459895</v>
      </c>
      <c r="G86" s="10">
        <f>reform_curr!H83/1000</f>
        <v>1517.35325138145</v>
      </c>
      <c r="H86" s="10">
        <f>reform_curr!I83/1000</f>
        <v>1744.9562386212901</v>
      </c>
      <c r="I86" s="10">
        <f>reform_curr!J83/1000</f>
        <v>3262.3094848662599</v>
      </c>
      <c r="K86" s="10">
        <f>reform_new1!J83/1000</f>
        <v>1342.0424236144099</v>
      </c>
      <c r="L86" s="10">
        <f>reform_new1!K83/1000</f>
        <v>1543.3487887307401</v>
      </c>
      <c r="M86" s="10">
        <f>reform_new1!L83/1000</f>
        <v>2885.3912154545101</v>
      </c>
      <c r="O86" s="10">
        <f t="shared" si="3"/>
        <v>376.91826941174986</v>
      </c>
    </row>
    <row r="87" spans="1:15" ht="20" customHeight="1">
      <c r="A87" s="5">
        <f>reform_curr!A84</f>
        <v>114</v>
      </c>
      <c r="B87" s="5" t="str">
        <f>reform_curr!B84</f>
        <v>Fischenthal</v>
      </c>
      <c r="C87" s="10">
        <f>reform_curr!G84/1000</f>
        <v>324100.00605658197</v>
      </c>
      <c r="D87" s="10">
        <f>reform_new1!I84/1000</f>
        <v>332512.98958349595</v>
      </c>
      <c r="E87" s="10">
        <f t="shared" si="2"/>
        <v>8412.983526913973</v>
      </c>
      <c r="G87" s="10">
        <f>reform_curr!H84/1000</f>
        <v>273.346226112544</v>
      </c>
      <c r="H87" s="10">
        <f>reform_curr!I84/1000</f>
        <v>338.94932024365602</v>
      </c>
      <c r="I87" s="10">
        <f>reform_curr!J84/1000</f>
        <v>612.29554543972006</v>
      </c>
      <c r="K87" s="10">
        <f>reform_new1!J84/1000</f>
        <v>240.64002467131601</v>
      </c>
      <c r="L87" s="10">
        <f>reform_new1!K84/1000</f>
        <v>298.39362991476003</v>
      </c>
      <c r="M87" s="10">
        <f>reform_new1!L84/1000</f>
        <v>539.03365433776298</v>
      </c>
      <c r="O87" s="10">
        <f t="shared" si="3"/>
        <v>73.261891101957076</v>
      </c>
    </row>
    <row r="88" spans="1:15" ht="20" customHeight="1">
      <c r="A88" s="5">
        <f>reform_curr!A85</f>
        <v>115</v>
      </c>
      <c r="B88" s="5" t="str">
        <f>reform_curr!B85</f>
        <v>Gossau (ZH)</v>
      </c>
      <c r="C88" s="10">
        <f>reform_curr!G85/1000</f>
        <v>2397636.38984115</v>
      </c>
      <c r="D88" s="10">
        <f>reform_new1!I85/1000</f>
        <v>2484252.3014492104</v>
      </c>
      <c r="E88" s="10">
        <f t="shared" si="2"/>
        <v>86615.911608060356</v>
      </c>
      <c r="G88" s="10">
        <f>reform_curr!H85/1000</f>
        <v>3241.9079461893002</v>
      </c>
      <c r="H88" s="10">
        <f>reform_curr!I85/1000</f>
        <v>3857.8704593243701</v>
      </c>
      <c r="I88" s="10">
        <f>reform_curr!J85/1000</f>
        <v>7099.7783933314595</v>
      </c>
      <c r="K88" s="10">
        <f>reform_new1!J85/1000</f>
        <v>2873.57832415351</v>
      </c>
      <c r="L88" s="10">
        <f>reform_new1!K85/1000</f>
        <v>3419.5581969621599</v>
      </c>
      <c r="M88" s="10">
        <f>reform_new1!L85/1000</f>
        <v>6293.1365286611299</v>
      </c>
      <c r="O88" s="10">
        <f t="shared" si="3"/>
        <v>806.6418646703296</v>
      </c>
    </row>
    <row r="89" spans="1:15" ht="20" customHeight="1">
      <c r="A89" s="5">
        <f>reform_curr!A86</f>
        <v>116</v>
      </c>
      <c r="B89" s="5" t="str">
        <f>reform_curr!B86</f>
        <v>Grüningen</v>
      </c>
      <c r="C89" s="10">
        <f>reform_curr!G86/1000</f>
        <v>1059022.0555050499</v>
      </c>
      <c r="D89" s="10">
        <f>reform_new1!I86/1000</f>
        <v>1101067.32532177</v>
      </c>
      <c r="E89" s="10">
        <f t="shared" si="2"/>
        <v>42045.26981672016</v>
      </c>
      <c r="G89" s="10">
        <f>reform_curr!H86/1000</f>
        <v>1853.29895034318</v>
      </c>
      <c r="H89" s="10">
        <f>reform_curr!I86/1000</f>
        <v>2094.2278362799998</v>
      </c>
      <c r="I89" s="10">
        <f>reform_curr!J86/1000</f>
        <v>3947.5267294083201</v>
      </c>
      <c r="K89" s="10">
        <f>reform_new1!J86/1000</f>
        <v>1635.15879309295</v>
      </c>
      <c r="L89" s="10">
        <f>reform_new1!K86/1000</f>
        <v>1847.7294656343399</v>
      </c>
      <c r="M89" s="10">
        <f>reform_new1!L86/1000</f>
        <v>3482.88825071358</v>
      </c>
      <c r="O89" s="10">
        <f t="shared" si="3"/>
        <v>464.63847869474012</v>
      </c>
    </row>
    <row r="90" spans="1:15" ht="20" customHeight="1">
      <c r="A90" s="5">
        <f>reform_curr!A87</f>
        <v>117</v>
      </c>
      <c r="B90" s="5" t="str">
        <f>reform_curr!B87</f>
        <v>Hinwil</v>
      </c>
      <c r="C90" s="10">
        <f>reform_curr!G87/1000</f>
        <v>2456734.1229570699</v>
      </c>
      <c r="D90" s="10">
        <f>reform_new1!I87/1000</f>
        <v>2540575.5915966802</v>
      </c>
      <c r="E90" s="10">
        <f t="shared" si="2"/>
        <v>83841.468639610335</v>
      </c>
      <c r="G90" s="10">
        <f>reform_curr!H87/1000</f>
        <v>3338.9363152220799</v>
      </c>
      <c r="H90" s="10">
        <f>reform_curr!I87/1000</f>
        <v>3739.6086806333001</v>
      </c>
      <c r="I90" s="10">
        <f>reform_curr!J87/1000</f>
        <v>7078.5449637029096</v>
      </c>
      <c r="K90" s="10">
        <f>reform_new1!J87/1000</f>
        <v>2946.94310399192</v>
      </c>
      <c r="L90" s="10">
        <f>reform_new1!K87/1000</f>
        <v>3300.5762701325998</v>
      </c>
      <c r="M90" s="10">
        <f>reform_new1!L87/1000</f>
        <v>6247.51936426663</v>
      </c>
      <c r="O90" s="10">
        <f t="shared" si="3"/>
        <v>831.02559943627966</v>
      </c>
    </row>
    <row r="91" spans="1:15" ht="20" customHeight="1">
      <c r="A91" s="5">
        <f>reform_curr!A88</f>
        <v>118</v>
      </c>
      <c r="B91" s="5" t="str">
        <f>reform_curr!B88</f>
        <v>Rüti (ZH)</v>
      </c>
      <c r="C91" s="10">
        <f>reform_curr!G88/1000</f>
        <v>1905770.0020467502</v>
      </c>
      <c r="D91" s="10">
        <f>reform_new1!I88/1000</f>
        <v>1967804.72038452</v>
      </c>
      <c r="E91" s="10">
        <f t="shared" si="2"/>
        <v>62034.718337769853</v>
      </c>
      <c r="G91" s="10">
        <f>reform_curr!H88/1000</f>
        <v>2304.5020835898899</v>
      </c>
      <c r="H91" s="10">
        <f>reform_curr!I88/1000</f>
        <v>2788.4475331902804</v>
      </c>
      <c r="I91" s="10">
        <f>reform_curr!J88/1000</f>
        <v>5092.9496107900704</v>
      </c>
      <c r="K91" s="10">
        <f>reform_new1!J88/1000</f>
        <v>2036.62343299549</v>
      </c>
      <c r="L91" s="10">
        <f>reform_new1!K88/1000</f>
        <v>2464.3143607557099</v>
      </c>
      <c r="M91" s="10">
        <f>reform_new1!L88/1000</f>
        <v>4500.9377952370596</v>
      </c>
      <c r="O91" s="10">
        <f t="shared" si="3"/>
        <v>592.01181555301082</v>
      </c>
    </row>
    <row r="92" spans="1:15" ht="20" customHeight="1">
      <c r="A92" s="5">
        <f>reform_curr!A89</f>
        <v>119</v>
      </c>
      <c r="B92" s="5" t="str">
        <f>reform_curr!B89</f>
        <v>Seegräben</v>
      </c>
      <c r="C92" s="10">
        <f>reform_curr!G89/1000</f>
        <v>380807.05716073798</v>
      </c>
      <c r="D92" s="10">
        <f>reform_new1!I89/1000</f>
        <v>395180.82191333</v>
      </c>
      <c r="E92" s="10">
        <f t="shared" si="2"/>
        <v>14373.764752592018</v>
      </c>
      <c r="G92" s="10">
        <f>reform_curr!H89/1000</f>
        <v>564.73157166594194</v>
      </c>
      <c r="H92" s="10">
        <f>reform_curr!I89/1000</f>
        <v>638.14667757314396</v>
      </c>
      <c r="I92" s="10">
        <f>reform_curr!J89/1000</f>
        <v>1202.8782512073501</v>
      </c>
      <c r="K92" s="10">
        <f>reform_new1!J89/1000</f>
        <v>500.35989889255103</v>
      </c>
      <c r="L92" s="10">
        <f>reform_new1!K89/1000</f>
        <v>565.40668819439395</v>
      </c>
      <c r="M92" s="10">
        <f>reform_new1!L89/1000</f>
        <v>1065.7665940662598</v>
      </c>
      <c r="O92" s="10">
        <f t="shared" si="3"/>
        <v>137.11165714109029</v>
      </c>
    </row>
    <row r="93" spans="1:15" ht="20" customHeight="1">
      <c r="A93" s="5">
        <f>reform_curr!A90</f>
        <v>120</v>
      </c>
      <c r="B93" s="5" t="str">
        <f>reform_curr!B90</f>
        <v>Wald (ZH)</v>
      </c>
      <c r="C93" s="10">
        <f>reform_curr!G90/1000</f>
        <v>1505288.3258529101</v>
      </c>
      <c r="D93" s="10">
        <f>reform_new1!I90/1000</f>
        <v>1553192.9046790099</v>
      </c>
      <c r="E93" s="10">
        <f t="shared" si="2"/>
        <v>47904.578826099867</v>
      </c>
      <c r="G93" s="10">
        <f>reform_curr!H90/1000</f>
        <v>1731.4697610897401</v>
      </c>
      <c r="H93" s="10">
        <f>reform_curr!I90/1000</f>
        <v>2112.3931193605499</v>
      </c>
      <c r="I93" s="10">
        <f>reform_curr!J90/1000</f>
        <v>3843.8628941470797</v>
      </c>
      <c r="K93" s="10">
        <f>reform_new1!J90/1000</f>
        <v>1531.1277086457101</v>
      </c>
      <c r="L93" s="10">
        <f>reform_new1!K90/1000</f>
        <v>1867.97581507222</v>
      </c>
      <c r="M93" s="10">
        <f>reform_new1!L90/1000</f>
        <v>3399.1035094080503</v>
      </c>
      <c r="O93" s="10">
        <f t="shared" si="3"/>
        <v>444.75938473902943</v>
      </c>
    </row>
    <row r="94" spans="1:15" ht="20" customHeight="1">
      <c r="A94" s="5">
        <f>reform_curr!A91</f>
        <v>121</v>
      </c>
      <c r="B94" s="5" t="str">
        <f>reform_curr!B91</f>
        <v>Wetzikon (ZH)</v>
      </c>
      <c r="C94" s="10">
        <f>reform_curr!G91/1000</f>
        <v>3873224.4928607503</v>
      </c>
      <c r="D94" s="10">
        <f>reform_new1!I91/1000</f>
        <v>4000715.0246423897</v>
      </c>
      <c r="E94" s="10">
        <f t="shared" si="2"/>
        <v>127490.53178163944</v>
      </c>
      <c r="G94" s="10">
        <f>reform_curr!H91/1000</f>
        <v>4700.0883328413793</v>
      </c>
      <c r="H94" s="10">
        <f>reform_curr!I91/1000</f>
        <v>5593.1051356314401</v>
      </c>
      <c r="I94" s="10">
        <f>reform_curr!J91/1000</f>
        <v>10293.193487738101</v>
      </c>
      <c r="K94" s="10">
        <f>reform_new1!J91/1000</f>
        <v>4159.4951617937495</v>
      </c>
      <c r="L94" s="10">
        <f>reform_new1!K91/1000</f>
        <v>4949.7992487095398</v>
      </c>
      <c r="M94" s="10">
        <f>reform_new1!L91/1000</f>
        <v>9109.2943886190897</v>
      </c>
      <c r="O94" s="10">
        <f t="shared" si="3"/>
        <v>1183.8990991190112</v>
      </c>
    </row>
    <row r="95" spans="1:15" ht="20" customHeight="1">
      <c r="A95" s="5">
        <f>reform_curr!A92</f>
        <v>131</v>
      </c>
      <c r="B95" s="5" t="str">
        <f>reform_curr!B92</f>
        <v>Adliswil</v>
      </c>
      <c r="C95" s="10">
        <f>reform_curr!G92/1000</f>
        <v>3538247.1019654498</v>
      </c>
      <c r="D95" s="10">
        <f>reform_new1!I92/1000</f>
        <v>3654834.2476113201</v>
      </c>
      <c r="E95" s="10">
        <f t="shared" si="2"/>
        <v>116587.14564587036</v>
      </c>
      <c r="G95" s="10">
        <f>reform_curr!H92/1000</f>
        <v>4851.3651378071199</v>
      </c>
      <c r="H95" s="10">
        <f>reform_curr!I92/1000</f>
        <v>4851.3651378071199</v>
      </c>
      <c r="I95" s="10">
        <f>reform_curr!J92/1000</f>
        <v>9702.7302756142308</v>
      </c>
      <c r="K95" s="10">
        <f>reform_new1!J92/1000</f>
        <v>4276.2322869698901</v>
      </c>
      <c r="L95" s="10">
        <f>reform_new1!K92/1000</f>
        <v>4276.2322869698901</v>
      </c>
      <c r="M95" s="10">
        <f>reform_new1!L92/1000</f>
        <v>8552.4645739397802</v>
      </c>
      <c r="O95" s="10">
        <f t="shared" si="3"/>
        <v>1150.2657016744506</v>
      </c>
    </row>
    <row r="96" spans="1:15" ht="20" customHeight="1">
      <c r="A96" s="5">
        <f>reform_curr!A93</f>
        <v>135</v>
      </c>
      <c r="B96" s="5" t="str">
        <f>reform_curr!B93</f>
        <v>Kilchberg (ZH)</v>
      </c>
      <c r="C96" s="10">
        <f>reform_curr!G93/1000</f>
        <v>6958340.7368079703</v>
      </c>
      <c r="D96" s="10">
        <f>reform_new1!I93/1000</f>
        <v>7230662.4740800699</v>
      </c>
      <c r="E96" s="10">
        <f t="shared" si="2"/>
        <v>272321.73727209959</v>
      </c>
      <c r="G96" s="10">
        <f>reform_curr!H93/1000</f>
        <v>15676.6488542853</v>
      </c>
      <c r="H96" s="10">
        <f>reform_curr!I93/1000</f>
        <v>11287.187190579602</v>
      </c>
      <c r="I96" s="10">
        <f>reform_curr!J93/1000</f>
        <v>26963.836010408901</v>
      </c>
      <c r="K96" s="10">
        <f>reform_new1!J93/1000</f>
        <v>13708.065972853501</v>
      </c>
      <c r="L96" s="10">
        <f>reform_new1!K93/1000</f>
        <v>9869.8074824071009</v>
      </c>
      <c r="M96" s="10">
        <f>reform_new1!L93/1000</f>
        <v>23577.873446726098</v>
      </c>
      <c r="O96" s="10">
        <f t="shared" si="3"/>
        <v>3385.9625636828023</v>
      </c>
    </row>
    <row r="97" spans="1:15" ht="20" customHeight="1">
      <c r="A97" s="5">
        <f>reform_curr!A94</f>
        <v>136</v>
      </c>
      <c r="B97" s="5" t="str">
        <f>reform_curr!B94</f>
        <v>Langnau am Albis</v>
      </c>
      <c r="C97" s="10">
        <f>reform_curr!G94/1000</f>
        <v>2256407.0150508699</v>
      </c>
      <c r="D97" s="10">
        <f>reform_new1!I94/1000</f>
        <v>2343250.4058408197</v>
      </c>
      <c r="E97" s="10">
        <f t="shared" si="2"/>
        <v>86843.390789949801</v>
      </c>
      <c r="G97" s="10">
        <f>reform_curr!H94/1000</f>
        <v>3747.1442726538598</v>
      </c>
      <c r="H97" s="10">
        <f>reform_curr!I94/1000</f>
        <v>3971.9729122415301</v>
      </c>
      <c r="I97" s="10">
        <f>reform_curr!J94/1000</f>
        <v>7719.1171822283504</v>
      </c>
      <c r="K97" s="10">
        <f>reform_new1!J94/1000</f>
        <v>3308.14644238746</v>
      </c>
      <c r="L97" s="10">
        <f>reform_new1!K94/1000</f>
        <v>3506.6352301698603</v>
      </c>
      <c r="M97" s="10">
        <f>reform_new1!L94/1000</f>
        <v>6814.7816457204799</v>
      </c>
      <c r="O97" s="10">
        <f t="shared" si="3"/>
        <v>904.33553650787053</v>
      </c>
    </row>
    <row r="98" spans="1:15" ht="20" customHeight="1">
      <c r="A98" s="5">
        <f>reform_curr!A95</f>
        <v>137</v>
      </c>
      <c r="B98" s="5" t="str">
        <f>reform_curr!B95</f>
        <v>Oberrieden</v>
      </c>
      <c r="C98" s="10">
        <f>reform_curr!G95/1000</f>
        <v>2417528.3148682397</v>
      </c>
      <c r="D98" s="10">
        <f>reform_new1!I95/1000</f>
        <v>2508991.0734706996</v>
      </c>
      <c r="E98" s="10">
        <f t="shared" si="2"/>
        <v>91462.758602459915</v>
      </c>
      <c r="G98" s="10">
        <f>reform_curr!H95/1000</f>
        <v>4391.5890122434494</v>
      </c>
      <c r="H98" s="10">
        <f>reform_curr!I95/1000</f>
        <v>3864.5983184089696</v>
      </c>
      <c r="I98" s="10">
        <f>reform_curr!J95/1000</f>
        <v>8256.1873603821405</v>
      </c>
      <c r="K98" s="10">
        <f>reform_new1!J95/1000</f>
        <v>3862.3390319467003</v>
      </c>
      <c r="L98" s="10">
        <f>reform_new1!K95/1000</f>
        <v>3398.85834472325</v>
      </c>
      <c r="M98" s="10">
        <f>reform_new1!L95/1000</f>
        <v>7261.1973207482097</v>
      </c>
      <c r="O98" s="10">
        <f t="shared" si="3"/>
        <v>994.99003963393079</v>
      </c>
    </row>
    <row r="99" spans="1:15" ht="20" customHeight="1">
      <c r="A99" s="5">
        <f>reform_curr!A96</f>
        <v>138</v>
      </c>
      <c r="B99" s="5" t="str">
        <f>reform_curr!B96</f>
        <v>Richterswil</v>
      </c>
      <c r="C99" s="10">
        <f>reform_curr!G96/1000</f>
        <v>3116558.0002489099</v>
      </c>
      <c r="D99" s="10">
        <f>reform_new1!I96/1000</f>
        <v>3220894.36332617</v>
      </c>
      <c r="E99" s="10">
        <f t="shared" si="2"/>
        <v>104336.36307726009</v>
      </c>
      <c r="G99" s="10">
        <f>reform_curr!H96/1000</f>
        <v>4243.7966516939596</v>
      </c>
      <c r="H99" s="10">
        <f>reform_curr!I96/1000</f>
        <v>4286.2346091286599</v>
      </c>
      <c r="I99" s="10">
        <f>reform_curr!J96/1000</f>
        <v>8530.0312907102107</v>
      </c>
      <c r="K99" s="10">
        <f>reform_new1!J96/1000</f>
        <v>3744.6751743832597</v>
      </c>
      <c r="L99" s="10">
        <f>reform_new1!K96/1000</f>
        <v>3782.1219245217198</v>
      </c>
      <c r="M99" s="10">
        <f>reform_new1!L96/1000</f>
        <v>7526.79709327417</v>
      </c>
      <c r="O99" s="10">
        <f t="shared" si="3"/>
        <v>1003.2341974360406</v>
      </c>
    </row>
    <row r="100" spans="1:15" ht="20" customHeight="1">
      <c r="A100" s="5">
        <f>reform_curr!A97</f>
        <v>139</v>
      </c>
      <c r="B100" s="5" t="str">
        <f>reform_curr!B97</f>
        <v>Rüschlikon</v>
      </c>
      <c r="C100" s="10">
        <f>reform_curr!G97/1000</f>
        <v>13638270.1733435</v>
      </c>
      <c r="D100" s="10">
        <f>reform_new1!I97/1000</f>
        <v>14219323.634378901</v>
      </c>
      <c r="E100" s="10">
        <f t="shared" si="2"/>
        <v>581053.46103540063</v>
      </c>
      <c r="G100" s="10">
        <f>reform_curr!H97/1000</f>
        <v>37624.91531022</v>
      </c>
      <c r="H100" s="10">
        <f>reform_curr!I97/1000</f>
        <v>27466.187910705699</v>
      </c>
      <c r="I100" s="10">
        <f>reform_curr!J97/1000</f>
        <v>65091.104284510206</v>
      </c>
      <c r="K100" s="10">
        <f>reform_new1!J97/1000</f>
        <v>32782.933728529897</v>
      </c>
      <c r="L100" s="10">
        <f>reform_new1!K97/1000</f>
        <v>23931.541804590699</v>
      </c>
      <c r="M100" s="10">
        <f>reform_new1!L97/1000</f>
        <v>56714.476445552995</v>
      </c>
      <c r="O100" s="10">
        <f t="shared" si="3"/>
        <v>8376.6278389572108</v>
      </c>
    </row>
    <row r="101" spans="1:15" ht="20" customHeight="1">
      <c r="A101" s="5">
        <f>reform_curr!A98</f>
        <v>141</v>
      </c>
      <c r="B101" s="5" t="str">
        <f>reform_curr!B98</f>
        <v>Thalwil</v>
      </c>
      <c r="C101" s="10">
        <f>reform_curr!G98/1000</f>
        <v>6309287.9131688401</v>
      </c>
      <c r="D101" s="10">
        <f>reform_new1!I98/1000</f>
        <v>6533086.6553136595</v>
      </c>
      <c r="E101" s="10">
        <f t="shared" si="2"/>
        <v>223798.74214481935</v>
      </c>
      <c r="G101" s="10">
        <f>reform_curr!H98/1000</f>
        <v>10932.641213114399</v>
      </c>
      <c r="H101" s="10">
        <f>reform_curr!I98/1000</f>
        <v>9292.7450562677914</v>
      </c>
      <c r="I101" s="10">
        <f>reform_curr!J98/1000</f>
        <v>20225.386245461097</v>
      </c>
      <c r="K101" s="10">
        <f>reform_new1!J98/1000</f>
        <v>9597.1568392420904</v>
      </c>
      <c r="L101" s="10">
        <f>reform_new1!K98/1000</f>
        <v>8157.5833175528196</v>
      </c>
      <c r="M101" s="10">
        <f>reform_new1!L98/1000</f>
        <v>17754.7401660916</v>
      </c>
      <c r="O101" s="10">
        <f t="shared" si="3"/>
        <v>2470.6460793694969</v>
      </c>
    </row>
    <row r="102" spans="1:15" ht="20" customHeight="1">
      <c r="A102" s="5">
        <f>reform_curr!A99</f>
        <v>151</v>
      </c>
      <c r="B102" s="5" t="str">
        <f>reform_curr!B99</f>
        <v>Erlenbach (ZH)</v>
      </c>
      <c r="C102" s="10">
        <f>reform_curr!G99/1000</f>
        <v>7039441.8753401302</v>
      </c>
      <c r="D102" s="10">
        <f>reform_new1!I99/1000</f>
        <v>7338181.7900878293</v>
      </c>
      <c r="E102" s="10">
        <f t="shared" si="2"/>
        <v>298739.91474769916</v>
      </c>
      <c r="G102" s="10">
        <f>reform_curr!H99/1000</f>
        <v>17384.216441392298</v>
      </c>
      <c r="H102" s="10">
        <f>reform_curr!I99/1000</f>
        <v>13733.5310343439</v>
      </c>
      <c r="I102" s="10">
        <f>reform_curr!J99/1000</f>
        <v>31117.747504891999</v>
      </c>
      <c r="K102" s="10">
        <f>reform_new1!J99/1000</f>
        <v>15206.9863076976</v>
      </c>
      <c r="L102" s="10">
        <f>reform_new1!K99/1000</f>
        <v>12013.5192087143</v>
      </c>
      <c r="M102" s="10">
        <f>reform_new1!L99/1000</f>
        <v>27220.505521196501</v>
      </c>
      <c r="O102" s="10">
        <f t="shared" si="3"/>
        <v>3897.2419836954978</v>
      </c>
    </row>
    <row r="103" spans="1:15" ht="20" customHeight="1">
      <c r="A103" s="5">
        <f>reform_curr!A100</f>
        <v>152</v>
      </c>
      <c r="B103" s="5" t="str">
        <f>reform_curr!B100</f>
        <v>Herrliberg</v>
      </c>
      <c r="C103" s="10">
        <f>reform_curr!G100/1000</f>
        <v>8400240.3366088197</v>
      </c>
      <c r="D103" s="10">
        <f>reform_new1!I100/1000</f>
        <v>8752670.1065956987</v>
      </c>
      <c r="E103" s="10">
        <f t="shared" si="2"/>
        <v>352429.76998687908</v>
      </c>
      <c r="G103" s="10">
        <f>reform_curr!H100/1000</f>
        <v>20560.627351773299</v>
      </c>
      <c r="H103" s="10">
        <f>reform_curr!I100/1000</f>
        <v>16037.289209750601</v>
      </c>
      <c r="I103" s="10">
        <f>reform_curr!J100/1000</f>
        <v>36597.916639810501</v>
      </c>
      <c r="K103" s="10">
        <f>reform_new1!J100/1000</f>
        <v>17981.723638356802</v>
      </c>
      <c r="L103" s="10">
        <f>reform_new1!K100/1000</f>
        <v>14025.744440529599</v>
      </c>
      <c r="M103" s="10">
        <f>reform_new1!L100/1000</f>
        <v>32007.468071054998</v>
      </c>
      <c r="O103" s="10">
        <f t="shared" si="3"/>
        <v>4590.4485687555025</v>
      </c>
    </row>
    <row r="104" spans="1:15" ht="20" customHeight="1">
      <c r="A104" s="5">
        <f>reform_curr!A101</f>
        <v>153</v>
      </c>
      <c r="B104" s="5" t="str">
        <f>reform_curr!B101</f>
        <v>Hombrechtikon</v>
      </c>
      <c r="C104" s="10">
        <f>reform_curr!G101/1000</f>
        <v>2417702.5756166303</v>
      </c>
      <c r="D104" s="10">
        <f>reform_new1!I101/1000</f>
        <v>2514431.79919287</v>
      </c>
      <c r="E104" s="10">
        <f t="shared" si="2"/>
        <v>96729.223576239776</v>
      </c>
      <c r="G104" s="10">
        <f>reform_curr!H101/1000</f>
        <v>4040.84481692896</v>
      </c>
      <c r="H104" s="10">
        <f>reform_curr!I101/1000</f>
        <v>4808.60535072934</v>
      </c>
      <c r="I104" s="10">
        <f>reform_curr!J101/1000</f>
        <v>8849.4501565621504</v>
      </c>
      <c r="K104" s="10">
        <f>reform_new1!J101/1000</f>
        <v>3573.7320526225103</v>
      </c>
      <c r="L104" s="10">
        <f>reform_new1!K101/1000</f>
        <v>4252.7411352078998</v>
      </c>
      <c r="M104" s="10">
        <f>reform_new1!L101/1000</f>
        <v>7826.4732115530605</v>
      </c>
      <c r="O104" s="10">
        <f t="shared" si="3"/>
        <v>1022.9769450090898</v>
      </c>
    </row>
    <row r="105" spans="1:15" ht="20" customHeight="1">
      <c r="A105" s="5">
        <f>reform_curr!A102</f>
        <v>154</v>
      </c>
      <c r="B105" s="5" t="str">
        <f>reform_curr!B102</f>
        <v>Küsnacht (ZH)</v>
      </c>
      <c r="C105" s="10">
        <f>reform_curr!G102/1000</f>
        <v>26907827.6957273</v>
      </c>
      <c r="D105" s="10">
        <f>reform_new1!I102/1000</f>
        <v>28066135.720448699</v>
      </c>
      <c r="E105" s="10">
        <f t="shared" si="2"/>
        <v>1158308.0247213989</v>
      </c>
      <c r="G105" s="10">
        <f>reform_curr!H102/1000</f>
        <v>70856.036046601002</v>
      </c>
      <c r="H105" s="10">
        <f>reform_curr!I102/1000</f>
        <v>54559.1478322279</v>
      </c>
      <c r="I105" s="10">
        <f>reform_curr!J102/1000</f>
        <v>125415.18362985601</v>
      </c>
      <c r="K105" s="10">
        <f>reform_new1!J102/1000</f>
        <v>61876.666255799006</v>
      </c>
      <c r="L105" s="10">
        <f>reform_new1!K102/1000</f>
        <v>47645.032991729902</v>
      </c>
      <c r="M105" s="10">
        <f>reform_new1!L102/1000</f>
        <v>109521.698650208</v>
      </c>
      <c r="O105" s="10">
        <f t="shared" si="3"/>
        <v>15893.484979648012</v>
      </c>
    </row>
    <row r="106" spans="1:15" ht="20" customHeight="1">
      <c r="A106" s="5">
        <f>reform_curr!A103</f>
        <v>155</v>
      </c>
      <c r="B106" s="5" t="str">
        <f>reform_curr!B103</f>
        <v>Männedorf</v>
      </c>
      <c r="C106" s="10">
        <f>reform_curr!G103/1000</f>
        <v>3787991.2235620297</v>
      </c>
      <c r="D106" s="10">
        <f>reform_new1!I103/1000</f>
        <v>3924783.23790527</v>
      </c>
      <c r="E106" s="10">
        <f t="shared" si="2"/>
        <v>136792.0143432403</v>
      </c>
      <c r="G106" s="10">
        <f>reform_curr!H103/1000</f>
        <v>6041.7925087200092</v>
      </c>
      <c r="H106" s="10">
        <f>reform_curr!I103/1000</f>
        <v>5739.70288709338</v>
      </c>
      <c r="I106" s="10">
        <f>reform_curr!J103/1000</f>
        <v>11781.4953896682</v>
      </c>
      <c r="K106" s="10">
        <f>reform_new1!J103/1000</f>
        <v>5324.2299396714998</v>
      </c>
      <c r="L106" s="10">
        <f>reform_new1!K103/1000</f>
        <v>5058.0184519555996</v>
      </c>
      <c r="M106" s="10">
        <f>reform_new1!L103/1000</f>
        <v>10382.2483979957</v>
      </c>
      <c r="O106" s="10">
        <f t="shared" si="3"/>
        <v>1399.2469916725004</v>
      </c>
    </row>
    <row r="107" spans="1:15" ht="20" customHeight="1">
      <c r="A107" s="5">
        <f>reform_curr!A104</f>
        <v>156</v>
      </c>
      <c r="B107" s="5" t="str">
        <f>reform_curr!B104</f>
        <v>Meilen</v>
      </c>
      <c r="C107" s="10">
        <f>reform_curr!G104/1000</f>
        <v>12845995.4533184</v>
      </c>
      <c r="D107" s="10">
        <f>reform_new1!I104/1000</f>
        <v>13387923.826506101</v>
      </c>
      <c r="E107" s="10">
        <f t="shared" si="2"/>
        <v>541928.37318770029</v>
      </c>
      <c r="G107" s="10">
        <f>reform_curr!H104/1000</f>
        <v>30238.612792805299</v>
      </c>
      <c r="H107" s="10">
        <f>reform_curr!I104/1000</f>
        <v>25400.434308243101</v>
      </c>
      <c r="I107" s="10">
        <f>reform_curr!J104/1000</f>
        <v>55639.047147527599</v>
      </c>
      <c r="K107" s="10">
        <f>reform_new1!J104/1000</f>
        <v>26486.739376961599</v>
      </c>
      <c r="L107" s="10">
        <f>reform_new1!K104/1000</f>
        <v>22248.8611897919</v>
      </c>
      <c r="M107" s="10">
        <f>reform_new1!L104/1000</f>
        <v>48735.600583104999</v>
      </c>
      <c r="O107" s="10">
        <f t="shared" si="3"/>
        <v>6903.4465644226002</v>
      </c>
    </row>
    <row r="108" spans="1:15" ht="20" customHeight="1">
      <c r="A108" s="5">
        <f>reform_curr!A105</f>
        <v>157</v>
      </c>
      <c r="B108" s="5" t="str">
        <f>reform_curr!B105</f>
        <v>Oetwil am See</v>
      </c>
      <c r="C108" s="10">
        <f>reform_curr!G105/1000</f>
        <v>671466.17193367297</v>
      </c>
      <c r="D108" s="10">
        <f>reform_new1!I105/1000</f>
        <v>692517.97352148406</v>
      </c>
      <c r="E108" s="10">
        <f t="shared" si="2"/>
        <v>21051.801587811089</v>
      </c>
      <c r="G108" s="10">
        <f>reform_curr!H105/1000</f>
        <v>740.73858937777493</v>
      </c>
      <c r="H108" s="10">
        <f>reform_curr!I105/1000</f>
        <v>881.47892235311792</v>
      </c>
      <c r="I108" s="10">
        <f>reform_curr!J105/1000</f>
        <v>1622.2175173140101</v>
      </c>
      <c r="K108" s="10">
        <f>reform_new1!J105/1000</f>
        <v>655.52574331051096</v>
      </c>
      <c r="L108" s="10">
        <f>reform_new1!K105/1000</f>
        <v>780.07563572120591</v>
      </c>
      <c r="M108" s="10">
        <f>reform_new1!L105/1000</f>
        <v>1435.6013875372998</v>
      </c>
      <c r="O108" s="10">
        <f t="shared" si="3"/>
        <v>186.6161297767103</v>
      </c>
    </row>
    <row r="109" spans="1:15" ht="20" customHeight="1">
      <c r="A109" s="5">
        <f>reform_curr!A106</f>
        <v>158</v>
      </c>
      <c r="B109" s="5" t="str">
        <f>reform_curr!B106</f>
        <v>Stäfa</v>
      </c>
      <c r="C109" s="10">
        <f>reform_curr!G106/1000</f>
        <v>6776232.3659020504</v>
      </c>
      <c r="D109" s="10">
        <f>reform_new1!I106/1000</f>
        <v>7034761.8232729398</v>
      </c>
      <c r="E109" s="10">
        <f t="shared" si="2"/>
        <v>258529.45737088937</v>
      </c>
      <c r="G109" s="10">
        <f>reform_curr!H106/1000</f>
        <v>12975.013239265401</v>
      </c>
      <c r="H109" s="10">
        <f>reform_curr!I106/1000</f>
        <v>11418.0115971836</v>
      </c>
      <c r="I109" s="10">
        <f>reform_curr!J106/1000</f>
        <v>24393.024793106899</v>
      </c>
      <c r="K109" s="10">
        <f>reform_new1!J106/1000</f>
        <v>11390.5586041763</v>
      </c>
      <c r="L109" s="10">
        <f>reform_new1!K106/1000</f>
        <v>10023.6915386815</v>
      </c>
      <c r="M109" s="10">
        <f>reform_new1!L106/1000</f>
        <v>21414.250112164602</v>
      </c>
      <c r="O109" s="10">
        <f t="shared" si="3"/>
        <v>2978.774680942297</v>
      </c>
    </row>
    <row r="110" spans="1:15" ht="20" customHeight="1">
      <c r="A110" s="5">
        <f>reform_curr!A107</f>
        <v>159</v>
      </c>
      <c r="B110" s="5" t="str">
        <f>reform_curr!B107</f>
        <v>Uetikon am See</v>
      </c>
      <c r="C110" s="10">
        <f>reform_curr!G107/1000</f>
        <v>3133803.49842272</v>
      </c>
      <c r="D110" s="10">
        <f>reform_new1!I107/1000</f>
        <v>3256426.77210504</v>
      </c>
      <c r="E110" s="10">
        <f t="shared" si="2"/>
        <v>122623.27368232002</v>
      </c>
      <c r="G110" s="10">
        <f>reform_curr!H107/1000</f>
        <v>6284.4797284156502</v>
      </c>
      <c r="H110" s="10">
        <f>reform_curr!I107/1000</f>
        <v>5467.49738474474</v>
      </c>
      <c r="I110" s="10">
        <f>reform_curr!J107/1000</f>
        <v>11751.977157646099</v>
      </c>
      <c r="K110" s="10">
        <f>reform_new1!J107/1000</f>
        <v>5516.0732713370599</v>
      </c>
      <c r="L110" s="10">
        <f>reform_new1!K107/1000</f>
        <v>4798.9837477913597</v>
      </c>
      <c r="M110" s="10">
        <f>reform_new1!L107/1000</f>
        <v>10315.056942384301</v>
      </c>
      <c r="O110" s="10">
        <f t="shared" si="3"/>
        <v>1436.9202152617981</v>
      </c>
    </row>
    <row r="111" spans="1:15" ht="20" customHeight="1">
      <c r="A111" s="5">
        <f>reform_curr!A108</f>
        <v>160</v>
      </c>
      <c r="B111" s="5" t="str">
        <f>reform_curr!B108</f>
        <v>Zumikon</v>
      </c>
      <c r="C111" s="10">
        <f>reform_curr!G108/1000</f>
        <v>8298461.2418146897</v>
      </c>
      <c r="D111" s="10">
        <f>reform_new1!I108/1000</f>
        <v>8670120.2952672094</v>
      </c>
      <c r="E111" s="10">
        <f t="shared" si="2"/>
        <v>371659.0534525197</v>
      </c>
      <c r="G111" s="10">
        <f>reform_curr!H108/1000</f>
        <v>21250.745408645802</v>
      </c>
      <c r="H111" s="10">
        <f>reform_curr!I108/1000</f>
        <v>18063.133539975403</v>
      </c>
      <c r="I111" s="10">
        <f>reform_curr!J108/1000</f>
        <v>39313.8791082229</v>
      </c>
      <c r="K111" s="10">
        <f>reform_new1!J108/1000</f>
        <v>18614.506297940199</v>
      </c>
      <c r="L111" s="10">
        <f>reform_new1!K108/1000</f>
        <v>15822.330444814499</v>
      </c>
      <c r="M111" s="10">
        <f>reform_new1!L108/1000</f>
        <v>34436.836734167904</v>
      </c>
      <c r="O111" s="10">
        <f t="shared" si="3"/>
        <v>4877.0423740549959</v>
      </c>
    </row>
    <row r="112" spans="1:15" ht="20" customHeight="1">
      <c r="A112" s="5">
        <f>reform_curr!A109</f>
        <v>161</v>
      </c>
      <c r="B112" s="5" t="str">
        <f>reform_curr!B109</f>
        <v>Zollikon</v>
      </c>
      <c r="C112" s="10">
        <f>reform_curr!G109/1000</f>
        <v>16660041.160995599</v>
      </c>
      <c r="D112" s="10">
        <f>reform_new1!I109/1000</f>
        <v>17390892.105573602</v>
      </c>
      <c r="E112" s="10">
        <f t="shared" si="2"/>
        <v>730850.94457800314</v>
      </c>
      <c r="G112" s="10">
        <f>reform_curr!H109/1000</f>
        <v>41322.505149511599</v>
      </c>
      <c r="H112" s="10">
        <f>reform_curr!I109/1000</f>
        <v>35124.129267820201</v>
      </c>
      <c r="I112" s="10">
        <f>reform_curr!J109/1000</f>
        <v>76446.634358932904</v>
      </c>
      <c r="K112" s="10">
        <f>reform_new1!J109/1000</f>
        <v>36199.8498344982</v>
      </c>
      <c r="L112" s="10">
        <f>reform_new1!K109/1000</f>
        <v>30769.8722838336</v>
      </c>
      <c r="M112" s="10">
        <f>reform_new1!L109/1000</f>
        <v>66969.722163607905</v>
      </c>
      <c r="O112" s="10">
        <f t="shared" si="3"/>
        <v>9476.9121953249996</v>
      </c>
    </row>
    <row r="113" spans="1:15" ht="20" customHeight="1">
      <c r="A113" s="5">
        <f>reform_curr!A110</f>
        <v>172</v>
      </c>
      <c r="B113" s="5" t="str">
        <f>reform_curr!B110</f>
        <v>Fehraltorf</v>
      </c>
      <c r="C113" s="10">
        <f>reform_curr!G110/1000</f>
        <v>1263189.3226315801</v>
      </c>
      <c r="D113" s="10">
        <f>reform_new1!I110/1000</f>
        <v>1302877.34190429</v>
      </c>
      <c r="E113" s="10">
        <f t="shared" si="2"/>
        <v>39688.019272709964</v>
      </c>
      <c r="G113" s="10">
        <f>reform_curr!H110/1000</f>
        <v>1477.7433377943</v>
      </c>
      <c r="H113" s="10">
        <f>reform_curr!I110/1000</f>
        <v>1581.1853636437602</v>
      </c>
      <c r="I113" s="10">
        <f>reform_curr!J110/1000</f>
        <v>3058.9287054514803</v>
      </c>
      <c r="K113" s="10">
        <f>reform_new1!J110/1000</f>
        <v>1306.28047042107</v>
      </c>
      <c r="L113" s="10">
        <f>reform_new1!K110/1000</f>
        <v>1397.72010692358</v>
      </c>
      <c r="M113" s="10">
        <f>reform_new1!L110/1000</f>
        <v>2704.0005754901099</v>
      </c>
      <c r="O113" s="10">
        <f t="shared" si="3"/>
        <v>354.92812996137036</v>
      </c>
    </row>
    <row r="114" spans="1:15" ht="20" customHeight="1">
      <c r="A114" s="5">
        <f>reform_curr!A111</f>
        <v>173</v>
      </c>
      <c r="B114" s="5" t="str">
        <f>reform_curr!B111</f>
        <v>Hittnau</v>
      </c>
      <c r="C114" s="10">
        <f>reform_curr!G111/1000</f>
        <v>665728.37682226393</v>
      </c>
      <c r="D114" s="10">
        <f>reform_new1!I111/1000</f>
        <v>685998.64655468706</v>
      </c>
      <c r="E114" s="10">
        <f t="shared" si="2"/>
        <v>20270.269732423127</v>
      </c>
      <c r="G114" s="10">
        <f>reform_curr!H111/1000</f>
        <v>711.49142594737498</v>
      </c>
      <c r="H114" s="10">
        <f>reform_curr!I111/1000</f>
        <v>825.33005351111194</v>
      </c>
      <c r="I114" s="10">
        <f>reform_curr!J111/1000</f>
        <v>1536.82148196819</v>
      </c>
      <c r="K114" s="10">
        <f>reform_new1!J111/1000</f>
        <v>629.27662674447799</v>
      </c>
      <c r="L114" s="10">
        <f>reform_new1!K111/1000</f>
        <v>729.960888272121</v>
      </c>
      <c r="M114" s="10">
        <f>reform_new1!L111/1000</f>
        <v>1359.23751748327</v>
      </c>
      <c r="O114" s="10">
        <f t="shared" si="3"/>
        <v>177.58396448491999</v>
      </c>
    </row>
    <row r="115" spans="1:15" ht="20" customHeight="1">
      <c r="A115" s="5">
        <f>reform_curr!A112</f>
        <v>176</v>
      </c>
      <c r="B115" s="5" t="str">
        <f>reform_curr!B112</f>
        <v>Lindau</v>
      </c>
      <c r="C115" s="10">
        <f>reform_curr!G112/1000</f>
        <v>1192096.3220453898</v>
      </c>
      <c r="D115" s="10">
        <f>reform_new1!I112/1000</f>
        <v>1232037.1958466799</v>
      </c>
      <c r="E115" s="10">
        <f t="shared" si="2"/>
        <v>39940.873801290058</v>
      </c>
      <c r="G115" s="10">
        <f>reform_curr!H112/1000</f>
        <v>1560.2098350405099</v>
      </c>
      <c r="H115" s="10">
        <f>reform_curr!I112/1000</f>
        <v>1685.0266308908099</v>
      </c>
      <c r="I115" s="10">
        <f>reform_curr!J112/1000</f>
        <v>3245.2364782862596</v>
      </c>
      <c r="K115" s="10">
        <f>reform_new1!J112/1000</f>
        <v>1378.6448942019899</v>
      </c>
      <c r="L115" s="10">
        <f>reform_new1!K112/1000</f>
        <v>1488.9364843497199</v>
      </c>
      <c r="M115" s="10">
        <f>reform_new1!L112/1000</f>
        <v>2867.5813618152101</v>
      </c>
      <c r="O115" s="10">
        <f t="shared" si="3"/>
        <v>377.6551164710495</v>
      </c>
    </row>
    <row r="116" spans="1:15" ht="20" customHeight="1">
      <c r="A116" s="5">
        <f>reform_curr!A113</f>
        <v>177</v>
      </c>
      <c r="B116" s="5" t="str">
        <f>reform_curr!B113</f>
        <v>Pfäffikon</v>
      </c>
      <c r="C116" s="10">
        <f>reform_curr!G113/1000</f>
        <v>2831545.1702854801</v>
      </c>
      <c r="D116" s="10">
        <f>reform_new1!I113/1000</f>
        <v>2931164.9774091099</v>
      </c>
      <c r="E116" s="10">
        <f t="shared" si="2"/>
        <v>99619.807123629842</v>
      </c>
      <c r="G116" s="10">
        <f>reform_curr!H113/1000</f>
        <v>3940.0491225411797</v>
      </c>
      <c r="H116" s="10">
        <f>reform_curr!I113/1000</f>
        <v>4334.0540289590599</v>
      </c>
      <c r="I116" s="10">
        <f>reform_curr!J113/1000</f>
        <v>8274.10310802194</v>
      </c>
      <c r="K116" s="10">
        <f>reform_new1!J113/1000</f>
        <v>3484.08112977255</v>
      </c>
      <c r="L116" s="10">
        <f>reform_new1!K113/1000</f>
        <v>3832.4892615613098</v>
      </c>
      <c r="M116" s="10">
        <f>reform_new1!L113/1000</f>
        <v>7316.5704017422804</v>
      </c>
      <c r="O116" s="10">
        <f t="shared" si="3"/>
        <v>957.53270627965958</v>
      </c>
    </row>
    <row r="117" spans="1:15" ht="20" customHeight="1">
      <c r="A117" s="5">
        <f>reform_curr!A114</f>
        <v>178</v>
      </c>
      <c r="B117" s="5" t="str">
        <f>reform_curr!B114</f>
        <v>Russikon</v>
      </c>
      <c r="C117" s="10">
        <f>reform_curr!G114/1000</f>
        <v>1179535.9163144701</v>
      </c>
      <c r="D117" s="10">
        <f>reform_new1!I114/1000</f>
        <v>1220774.43943335</v>
      </c>
      <c r="E117" s="10">
        <f t="shared" si="2"/>
        <v>41238.523118879879</v>
      </c>
      <c r="G117" s="10">
        <f>reform_curr!H114/1000</f>
        <v>1540.0980071603599</v>
      </c>
      <c r="H117" s="10">
        <f>reform_curr!I114/1000</f>
        <v>1740.31075510242</v>
      </c>
      <c r="I117" s="10">
        <f>reform_curr!J114/1000</f>
        <v>3280.4087709220603</v>
      </c>
      <c r="K117" s="10">
        <f>reform_new1!J114/1000</f>
        <v>1363.3925964069599</v>
      </c>
      <c r="L117" s="10">
        <f>reform_new1!K114/1000</f>
        <v>1540.6336302889499</v>
      </c>
      <c r="M117" s="10">
        <f>reform_new1!L114/1000</f>
        <v>2904.02622915542</v>
      </c>
      <c r="O117" s="10">
        <f t="shared" si="3"/>
        <v>376.38254176664032</v>
      </c>
    </row>
    <row r="118" spans="1:15" ht="20" customHeight="1">
      <c r="A118" s="5">
        <f>reform_curr!A115</f>
        <v>180</v>
      </c>
      <c r="B118" s="5" t="str">
        <f>reform_curr!B115</f>
        <v>Weisslingen</v>
      </c>
      <c r="C118" s="10">
        <f>reform_curr!G115/1000</f>
        <v>920211.24041075597</v>
      </c>
      <c r="D118" s="10">
        <f>reform_new1!I115/1000</f>
        <v>952861.80168749997</v>
      </c>
      <c r="E118" s="10">
        <f t="shared" si="2"/>
        <v>32650.561276744003</v>
      </c>
      <c r="G118" s="10">
        <f>reform_curr!H115/1000</f>
        <v>1332.46380498242</v>
      </c>
      <c r="H118" s="10">
        <f>reform_curr!I115/1000</f>
        <v>1412.41163441348</v>
      </c>
      <c r="I118" s="10">
        <f>reform_curr!J115/1000</f>
        <v>2744.8754498538901</v>
      </c>
      <c r="K118" s="10">
        <f>reform_new1!J115/1000</f>
        <v>1177.2910460112</v>
      </c>
      <c r="L118" s="10">
        <f>reform_new1!K115/1000</f>
        <v>1247.9285133820699</v>
      </c>
      <c r="M118" s="10">
        <f>reform_new1!L115/1000</f>
        <v>2425.2195584199399</v>
      </c>
      <c r="O118" s="10">
        <f t="shared" si="3"/>
        <v>319.65589143395027</v>
      </c>
    </row>
    <row r="119" spans="1:15" ht="20" customHeight="1">
      <c r="A119" s="5">
        <f>reform_curr!A116</f>
        <v>181</v>
      </c>
      <c r="B119" s="5" t="str">
        <f>reform_curr!B116</f>
        <v>Wila</v>
      </c>
      <c r="C119" s="10">
        <f>reform_curr!G116/1000</f>
        <v>345416.58379014896</v>
      </c>
      <c r="D119" s="10">
        <f>reform_new1!I116/1000</f>
        <v>356028.95952343702</v>
      </c>
      <c r="E119" s="10">
        <f t="shared" si="2"/>
        <v>10612.375733288063</v>
      </c>
      <c r="G119" s="10">
        <f>reform_curr!H116/1000</f>
        <v>355.53751962164</v>
      </c>
      <c r="H119" s="10">
        <f>reform_curr!I116/1000</f>
        <v>462.198776132673</v>
      </c>
      <c r="I119" s="10">
        <f>reform_curr!J116/1000</f>
        <v>817.73629640257298</v>
      </c>
      <c r="K119" s="10">
        <f>reform_new1!J116/1000</f>
        <v>314.53366702842703</v>
      </c>
      <c r="L119" s="10">
        <f>reform_new1!K116/1000</f>
        <v>408.89376911973903</v>
      </c>
      <c r="M119" s="10">
        <f>reform_new1!L116/1000</f>
        <v>723.42743367803098</v>
      </c>
      <c r="O119" s="10">
        <f t="shared" si="3"/>
        <v>94.308862724541996</v>
      </c>
    </row>
    <row r="120" spans="1:15" ht="20" customHeight="1">
      <c r="A120" s="5">
        <f>reform_curr!A117</f>
        <v>182</v>
      </c>
      <c r="B120" s="5" t="str">
        <f>reform_curr!B117</f>
        <v>Wildberg</v>
      </c>
      <c r="C120" s="10">
        <f>reform_curr!G117/1000</f>
        <v>191501</v>
      </c>
      <c r="D120" s="10">
        <f>reform_new1!I117/1000</f>
        <v>197243.499660156</v>
      </c>
      <c r="E120" s="10">
        <f t="shared" si="2"/>
        <v>5742.4996601559978</v>
      </c>
      <c r="G120" s="10">
        <f>reform_curr!H117/1000</f>
        <v>185.85387796306603</v>
      </c>
      <c r="H120" s="10">
        <f>reform_curr!I117/1000</f>
        <v>236.03442390942502</v>
      </c>
      <c r="I120" s="10">
        <f>reform_curr!J117/1000</f>
        <v>421.88829949665001</v>
      </c>
      <c r="K120" s="10">
        <f>reform_new1!J117/1000</f>
        <v>164.47910817563499</v>
      </c>
      <c r="L120" s="10">
        <f>reform_new1!K117/1000</f>
        <v>208.88846722763702</v>
      </c>
      <c r="M120" s="10">
        <f>reform_new1!L117/1000</f>
        <v>373.36757326531398</v>
      </c>
      <c r="O120" s="10">
        <f t="shared" si="3"/>
        <v>48.520726231336027</v>
      </c>
    </row>
    <row r="121" spans="1:15" ht="20" customHeight="1">
      <c r="A121" s="5">
        <f>reform_curr!A118</f>
        <v>191</v>
      </c>
      <c r="B121" s="5" t="str">
        <f>reform_curr!B118</f>
        <v>Dübendorf</v>
      </c>
      <c r="C121" s="10">
        <f>reform_curr!G118/1000</f>
        <v>4972334.3074468803</v>
      </c>
      <c r="D121" s="10">
        <f>reform_new1!I118/1000</f>
        <v>5136064.3205361301</v>
      </c>
      <c r="E121" s="10">
        <f t="shared" si="2"/>
        <v>163730.01308924984</v>
      </c>
      <c r="G121" s="10">
        <f>reform_curr!H118/1000</f>
        <v>7040.4638160519598</v>
      </c>
      <c r="H121" s="10">
        <f>reform_curr!I118/1000</f>
        <v>6970.0591755793703</v>
      </c>
      <c r="I121" s="10">
        <f>reform_curr!J118/1000</f>
        <v>14010.5230246132</v>
      </c>
      <c r="K121" s="10">
        <f>reform_new1!J118/1000</f>
        <v>6199.7497995665099</v>
      </c>
      <c r="L121" s="10">
        <f>reform_new1!K118/1000</f>
        <v>6137.7523065159603</v>
      </c>
      <c r="M121" s="10">
        <f>reform_new1!L118/1000</f>
        <v>12337.502046218799</v>
      </c>
      <c r="O121" s="10">
        <f t="shared" si="3"/>
        <v>1673.020978394401</v>
      </c>
    </row>
    <row r="122" spans="1:15" ht="20" customHeight="1">
      <c r="A122" s="5">
        <f>reform_curr!A119</f>
        <v>192</v>
      </c>
      <c r="B122" s="5" t="str">
        <f>reform_curr!B119</f>
        <v>Egg</v>
      </c>
      <c r="C122" s="10">
        <f>reform_curr!G119/1000</f>
        <v>2766237.2088955799</v>
      </c>
      <c r="D122" s="10">
        <f>reform_new1!I119/1000</f>
        <v>2866784.7343193302</v>
      </c>
      <c r="E122" s="10">
        <f t="shared" si="2"/>
        <v>100547.52542375028</v>
      </c>
      <c r="G122" s="10">
        <f>reform_curr!H119/1000</f>
        <v>4528.1428211657394</v>
      </c>
      <c r="H122" s="10">
        <f>reform_curr!I119/1000</f>
        <v>4437.5799751490295</v>
      </c>
      <c r="I122" s="10">
        <f>reform_curr!J119/1000</f>
        <v>8965.7228098585601</v>
      </c>
      <c r="K122" s="10">
        <f>reform_new1!J119/1000</f>
        <v>3986.5440908586902</v>
      </c>
      <c r="L122" s="10">
        <f>reform_new1!K119/1000</f>
        <v>3906.8132015286601</v>
      </c>
      <c r="M122" s="10">
        <f>reform_new1!L119/1000</f>
        <v>7893.3573036570506</v>
      </c>
      <c r="O122" s="10">
        <f t="shared" si="3"/>
        <v>1072.3655062015096</v>
      </c>
    </row>
    <row r="123" spans="1:15" ht="20" customHeight="1">
      <c r="A123" s="5">
        <f>reform_curr!A120</f>
        <v>193</v>
      </c>
      <c r="B123" s="5" t="str">
        <f>reform_curr!B120</f>
        <v>Fällanden</v>
      </c>
      <c r="C123" s="10">
        <f>reform_curr!G120/1000</f>
        <v>2201112.5730239903</v>
      </c>
      <c r="D123" s="10">
        <f>reform_new1!I120/1000</f>
        <v>2280337.8229201599</v>
      </c>
      <c r="E123" s="10">
        <f t="shared" si="2"/>
        <v>79225.24989616964</v>
      </c>
      <c r="G123" s="10">
        <f>reform_curr!H120/1000</f>
        <v>3347.4066545015698</v>
      </c>
      <c r="H123" s="10">
        <f>reform_curr!I120/1000</f>
        <v>3447.8288588427999</v>
      </c>
      <c r="I123" s="10">
        <f>reform_curr!J120/1000</f>
        <v>6795.23550132128</v>
      </c>
      <c r="K123" s="10">
        <f>reform_new1!J120/1000</f>
        <v>2954.38886017806</v>
      </c>
      <c r="L123" s="10">
        <f>reform_new1!K120/1000</f>
        <v>3043.0205518003199</v>
      </c>
      <c r="M123" s="10">
        <f>reform_new1!L120/1000</f>
        <v>5997.4094342238595</v>
      </c>
      <c r="O123" s="10">
        <f t="shared" si="3"/>
        <v>797.82606709742049</v>
      </c>
    </row>
    <row r="124" spans="1:15" ht="20" customHeight="1">
      <c r="A124" s="5">
        <f>reform_curr!A121</f>
        <v>194</v>
      </c>
      <c r="B124" s="5" t="str">
        <f>reform_curr!B121</f>
        <v>Greifensee</v>
      </c>
      <c r="C124" s="10">
        <f>reform_curr!G121/1000</f>
        <v>1466999.37331324</v>
      </c>
      <c r="D124" s="10">
        <f>reform_new1!I121/1000</f>
        <v>1518846.63224145</v>
      </c>
      <c r="E124" s="10">
        <f t="shared" si="2"/>
        <v>51847.258928210009</v>
      </c>
      <c r="G124" s="10">
        <f>reform_curr!H121/1000</f>
        <v>2370.9486000828902</v>
      </c>
      <c r="H124" s="10">
        <f>reform_curr!I121/1000</f>
        <v>2228.6916764655602</v>
      </c>
      <c r="I124" s="10">
        <f>reform_curr!J121/1000</f>
        <v>4599.6402894049697</v>
      </c>
      <c r="K124" s="10">
        <f>reform_new1!J121/1000</f>
        <v>2086.1941426790199</v>
      </c>
      <c r="L124" s="10">
        <f>reform_new1!K121/1000</f>
        <v>1961.0224894165101</v>
      </c>
      <c r="M124" s="10">
        <f>reform_new1!L121/1000</f>
        <v>4047.2166278405398</v>
      </c>
      <c r="O124" s="10">
        <f t="shared" si="3"/>
        <v>552.42366156442995</v>
      </c>
    </row>
    <row r="125" spans="1:15" ht="20" customHeight="1">
      <c r="A125" s="5">
        <f>reform_curr!A122</f>
        <v>195</v>
      </c>
      <c r="B125" s="5" t="str">
        <f>reform_curr!B122</f>
        <v>Maur</v>
      </c>
      <c r="C125" s="10">
        <f>reform_curr!G122/1000</f>
        <v>5361112.0416433802</v>
      </c>
      <c r="D125" s="10">
        <f>reform_new1!I122/1000</f>
        <v>5570885.4898467399</v>
      </c>
      <c r="E125" s="10">
        <f t="shared" si="2"/>
        <v>209773.44820335973</v>
      </c>
      <c r="G125" s="10">
        <f>reform_curr!H122/1000</f>
        <v>10657.286019633601</v>
      </c>
      <c r="H125" s="10">
        <f>reform_curr!I122/1000</f>
        <v>9271.8388310787304</v>
      </c>
      <c r="I125" s="10">
        <f>reform_curr!J122/1000</f>
        <v>19929.124879130901</v>
      </c>
      <c r="K125" s="10">
        <f>reform_new1!J122/1000</f>
        <v>9355.1415872164798</v>
      </c>
      <c r="L125" s="10">
        <f>reform_new1!K122/1000</f>
        <v>8138.9732005616797</v>
      </c>
      <c r="M125" s="10">
        <f>reform_new1!L122/1000</f>
        <v>17494.114730524998</v>
      </c>
      <c r="O125" s="10">
        <f t="shared" si="3"/>
        <v>2435.0101486059029</v>
      </c>
    </row>
    <row r="126" spans="1:15" ht="20" customHeight="1">
      <c r="A126" s="5">
        <f>reform_curr!A123</f>
        <v>196</v>
      </c>
      <c r="B126" s="5" t="str">
        <f>reform_curr!B123</f>
        <v>Mönchaltorf</v>
      </c>
      <c r="C126" s="10">
        <f>reform_curr!G123/1000</f>
        <v>806269.17200000002</v>
      </c>
      <c r="D126" s="10">
        <f>reform_new1!I123/1000</f>
        <v>832116.982091674</v>
      </c>
      <c r="E126" s="10">
        <f t="shared" si="2"/>
        <v>25847.810091673979</v>
      </c>
      <c r="G126" s="10">
        <f>reform_curr!H123/1000</f>
        <v>961.870385434985</v>
      </c>
      <c r="H126" s="10">
        <f>reform_curr!I123/1000</f>
        <v>1067.6761286874701</v>
      </c>
      <c r="I126" s="10">
        <f>reform_curr!J123/1000</f>
        <v>2029.5465126490499</v>
      </c>
      <c r="K126" s="10">
        <f>reform_new1!J123/1000</f>
        <v>849.233794839903</v>
      </c>
      <c r="L126" s="10">
        <f>reform_new1!K123/1000</f>
        <v>942.64951128175801</v>
      </c>
      <c r="M126" s="10">
        <f>reform_new1!L123/1000</f>
        <v>1791.8833047086</v>
      </c>
      <c r="O126" s="10">
        <f t="shared" si="3"/>
        <v>237.66320794044987</v>
      </c>
    </row>
    <row r="127" spans="1:15" ht="20" customHeight="1">
      <c r="A127" s="5">
        <f>reform_curr!A124</f>
        <v>197</v>
      </c>
      <c r="B127" s="5" t="str">
        <f>reform_curr!B124</f>
        <v>Schwerzenbach</v>
      </c>
      <c r="C127" s="10">
        <f>reform_curr!G124/1000</f>
        <v>1052160.0959999999</v>
      </c>
      <c r="D127" s="10">
        <f>reform_new1!I124/1000</f>
        <v>1086066.7335540098</v>
      </c>
      <c r="E127" s="10">
        <f t="shared" si="2"/>
        <v>33906.637554009911</v>
      </c>
      <c r="G127" s="10">
        <f>reform_curr!H124/1000</f>
        <v>1389.9883170718599</v>
      </c>
      <c r="H127" s="10">
        <f>reform_curr!I124/1000</f>
        <v>1376.0884374100101</v>
      </c>
      <c r="I127" s="10">
        <f>reform_curr!J124/1000</f>
        <v>2766.0767673534601</v>
      </c>
      <c r="K127" s="10">
        <f>reform_new1!J124/1000</f>
        <v>1225.0153672041799</v>
      </c>
      <c r="L127" s="10">
        <f>reform_new1!K124/1000</f>
        <v>1212.76521460093</v>
      </c>
      <c r="M127" s="10">
        <f>reform_new1!L124/1000</f>
        <v>2437.7805915587101</v>
      </c>
      <c r="O127" s="10">
        <f t="shared" si="3"/>
        <v>328.29617579475007</v>
      </c>
    </row>
    <row r="128" spans="1:15" ht="20" customHeight="1">
      <c r="A128" s="5">
        <f>reform_curr!A125</f>
        <v>198</v>
      </c>
      <c r="B128" s="5" t="str">
        <f>reform_curr!B125</f>
        <v>Uster</v>
      </c>
      <c r="C128" s="10">
        <f>reform_curr!G125/1000</f>
        <v>7038721.7128975606</v>
      </c>
      <c r="D128" s="10">
        <f>reform_new1!I125/1000</f>
        <v>7270211.6707697697</v>
      </c>
      <c r="E128" s="10">
        <f t="shared" si="2"/>
        <v>231489.95787220914</v>
      </c>
      <c r="G128" s="10">
        <f>reform_curr!H125/1000</f>
        <v>9162.7850557513284</v>
      </c>
      <c r="H128" s="10">
        <f>reform_curr!I125/1000</f>
        <v>9804.1799904600903</v>
      </c>
      <c r="I128" s="10">
        <f>reform_curr!J125/1000</f>
        <v>18966.9650021587</v>
      </c>
      <c r="K128" s="10">
        <f>reform_new1!J125/1000</f>
        <v>8087.27146596287</v>
      </c>
      <c r="L128" s="10">
        <f>reform_new1!K125/1000</f>
        <v>8653.3804596468308</v>
      </c>
      <c r="M128" s="10">
        <f>reform_new1!L125/1000</f>
        <v>16740.651879068402</v>
      </c>
      <c r="O128" s="10">
        <f t="shared" si="3"/>
        <v>2226.3131230902982</v>
      </c>
    </row>
    <row r="129" spans="1:15" ht="20" customHeight="1">
      <c r="A129" s="5">
        <f>reform_curr!A126</f>
        <v>199</v>
      </c>
      <c r="B129" s="5" t="str">
        <f>reform_curr!B126</f>
        <v>Volketswil</v>
      </c>
      <c r="C129" s="10">
        <f>reform_curr!G126/1000</f>
        <v>3506930.5556220696</v>
      </c>
      <c r="D129" s="10">
        <f>reform_new1!I126/1000</f>
        <v>3622061.39578802</v>
      </c>
      <c r="E129" s="10">
        <f t="shared" si="2"/>
        <v>115130.84016595036</v>
      </c>
      <c r="G129" s="10">
        <f>reform_curr!H126/1000</f>
        <v>4818.8872187367206</v>
      </c>
      <c r="H129" s="10">
        <f>reform_curr!I126/1000</f>
        <v>4963.4538499656901</v>
      </c>
      <c r="I129" s="10">
        <f>reform_curr!J126/1000</f>
        <v>9782.3410435889309</v>
      </c>
      <c r="K129" s="10">
        <f>reform_new1!J126/1000</f>
        <v>4245.3482770916507</v>
      </c>
      <c r="L129" s="10">
        <f>reform_new1!K126/1000</f>
        <v>4372.7086994799092</v>
      </c>
      <c r="M129" s="10">
        <f>reform_new1!L126/1000</f>
        <v>8618.0570171436884</v>
      </c>
      <c r="O129" s="10">
        <f t="shared" si="3"/>
        <v>1164.2840264452425</v>
      </c>
    </row>
    <row r="130" spans="1:15" ht="20" customHeight="1">
      <c r="A130" s="5">
        <f>reform_curr!A127</f>
        <v>200</v>
      </c>
      <c r="B130" s="5" t="str">
        <f>reform_curr!B127</f>
        <v>Wangen-Brüttisellen</v>
      </c>
      <c r="C130" s="10">
        <f>reform_curr!G127/1000</f>
        <v>1677234.5630147799</v>
      </c>
      <c r="D130" s="10">
        <f>reform_new1!I127/1000</f>
        <v>1734620.4877182001</v>
      </c>
      <c r="E130" s="10">
        <f t="shared" si="2"/>
        <v>57385.92470342014</v>
      </c>
      <c r="G130" s="10">
        <f>reform_curr!H127/1000</f>
        <v>2544.3134455890199</v>
      </c>
      <c r="H130" s="10">
        <f>reform_curr!I127/1000</f>
        <v>2493.42717147953</v>
      </c>
      <c r="I130" s="10">
        <f>reform_curr!J127/1000</f>
        <v>5037.7406121122804</v>
      </c>
      <c r="K130" s="10">
        <f>reform_new1!J127/1000</f>
        <v>2239.38730446728</v>
      </c>
      <c r="L130" s="10">
        <f>reform_new1!K127/1000</f>
        <v>2194.5995547165498</v>
      </c>
      <c r="M130" s="10">
        <f>reform_new1!L127/1000</f>
        <v>4433.9868968411602</v>
      </c>
      <c r="O130" s="10">
        <f t="shared" si="3"/>
        <v>603.7537152711202</v>
      </c>
    </row>
    <row r="131" spans="1:15" ht="20" customHeight="1">
      <c r="A131" s="5">
        <f>reform_curr!A128</f>
        <v>211</v>
      </c>
      <c r="B131" s="5" t="str">
        <f>reform_curr!B128</f>
        <v>Altikon</v>
      </c>
      <c r="C131" s="10">
        <f>reform_curr!G128/1000</f>
        <v>125066.583</v>
      </c>
      <c r="D131" s="10">
        <f>reform_new1!I128/1000</f>
        <v>128320.15809375</v>
      </c>
      <c r="E131" s="10">
        <f t="shared" si="2"/>
        <v>3253.5750937499979</v>
      </c>
      <c r="G131" s="10">
        <f>reform_curr!H128/1000</f>
        <v>109.269628695726</v>
      </c>
      <c r="H131" s="10">
        <f>reform_curr!I128/1000</f>
        <v>124.567376317799</v>
      </c>
      <c r="I131" s="10">
        <f>reform_curr!J128/1000</f>
        <v>233.83700430655401</v>
      </c>
      <c r="K131" s="10">
        <f>reform_new1!J128/1000</f>
        <v>95.912407681584298</v>
      </c>
      <c r="L131" s="10">
        <f>reform_new1!K128/1000</f>
        <v>109.34014425730699</v>
      </c>
      <c r="M131" s="10">
        <f>reform_new1!L128/1000</f>
        <v>205.25255228209502</v>
      </c>
      <c r="O131" s="10">
        <f t="shared" si="3"/>
        <v>28.584452024458983</v>
      </c>
    </row>
    <row r="132" spans="1:15" ht="20" customHeight="1">
      <c r="A132" s="5">
        <f>reform_curr!A129</f>
        <v>213</v>
      </c>
      <c r="B132" s="5" t="str">
        <f>reform_curr!B129</f>
        <v>Brütten</v>
      </c>
      <c r="C132" s="10">
        <f>reform_curr!G129/1000</f>
        <v>803469.25700447196</v>
      </c>
      <c r="D132" s="10">
        <f>reform_new1!I129/1000</f>
        <v>831897.72042870999</v>
      </c>
      <c r="E132" s="10">
        <f t="shared" si="2"/>
        <v>28428.463424238027</v>
      </c>
      <c r="G132" s="10">
        <f>reform_curr!H129/1000</f>
        <v>1305.3226422798</v>
      </c>
      <c r="H132" s="10">
        <f>reform_curr!I129/1000</f>
        <v>1161.7371526983302</v>
      </c>
      <c r="I132" s="10">
        <f>reform_curr!J129/1000</f>
        <v>2467.0598101072896</v>
      </c>
      <c r="K132" s="10">
        <f>reform_new1!J129/1000</f>
        <v>1148.2526283342802</v>
      </c>
      <c r="L132" s="10">
        <f>reform_new1!K129/1000</f>
        <v>1021.94484117424</v>
      </c>
      <c r="M132" s="10">
        <f>reform_new1!L129/1000</f>
        <v>2170.1974632337001</v>
      </c>
      <c r="O132" s="10">
        <f t="shared" si="3"/>
        <v>296.86234687358956</v>
      </c>
    </row>
    <row r="133" spans="1:15" ht="20" customHeight="1">
      <c r="A133" s="5">
        <f>reform_curr!A130</f>
        <v>214</v>
      </c>
      <c r="B133" s="5" t="str">
        <f>reform_curr!B130</f>
        <v>Dägerlen</v>
      </c>
      <c r="C133" s="10">
        <f>reform_curr!G130/1000</f>
        <v>195314.52499999999</v>
      </c>
      <c r="D133" s="10">
        <f>reform_new1!I130/1000</f>
        <v>200430.92071899399</v>
      </c>
      <c r="E133" s="10">
        <f t="shared" si="2"/>
        <v>5116.3957189939974</v>
      </c>
      <c r="G133" s="10">
        <f>reform_curr!H130/1000</f>
        <v>164.716162620663</v>
      </c>
      <c r="H133" s="10">
        <f>reform_curr!I130/1000</f>
        <v>196.01223441678201</v>
      </c>
      <c r="I133" s="10">
        <f>reform_curr!J130/1000</f>
        <v>360.72839670181196</v>
      </c>
      <c r="K133" s="10">
        <f>reform_new1!J130/1000</f>
        <v>144.69934974429</v>
      </c>
      <c r="L133" s="10">
        <f>reform_new1!K130/1000</f>
        <v>172.19222672992902</v>
      </c>
      <c r="M133" s="10">
        <f>reform_new1!L130/1000</f>
        <v>316.89157712674103</v>
      </c>
      <c r="O133" s="10">
        <f t="shared" si="3"/>
        <v>43.836819575070933</v>
      </c>
    </row>
    <row r="134" spans="1:15" ht="20" customHeight="1">
      <c r="A134" s="5">
        <f>reform_curr!A131</f>
        <v>215</v>
      </c>
      <c r="B134" s="5" t="str">
        <f>reform_curr!B131</f>
        <v>Dättlikon</v>
      </c>
      <c r="C134" s="10">
        <f>reform_curr!G131/1000</f>
        <v>339641</v>
      </c>
      <c r="D134" s="10">
        <f>reform_new1!I131/1000</f>
        <v>353893.93288183497</v>
      </c>
      <c r="E134" s="10">
        <f t="shared" ref="E134:E166" si="4">D134-C134</f>
        <v>14252.932881834975</v>
      </c>
      <c r="G134" s="10">
        <f>reform_curr!H131/1000</f>
        <v>645.09154572483897</v>
      </c>
      <c r="H134" s="10">
        <f>reform_curr!I131/1000</f>
        <v>735.404364436626</v>
      </c>
      <c r="I134" s="10">
        <f>reform_curr!J131/1000</f>
        <v>1380.49591100883</v>
      </c>
      <c r="K134" s="10">
        <f>reform_new1!J131/1000</f>
        <v>569.05006948432299</v>
      </c>
      <c r="L134" s="10">
        <f>reform_new1!K131/1000</f>
        <v>648.71707109016097</v>
      </c>
      <c r="M134" s="10">
        <f>reform_new1!L131/1000</f>
        <v>1217.7671398150901</v>
      </c>
      <c r="O134" s="10">
        <f t="shared" ref="O134:O166" si="5">I134-M134</f>
        <v>162.72877119373993</v>
      </c>
    </row>
    <row r="135" spans="1:15" ht="20" customHeight="1">
      <c r="A135" s="5">
        <f>reform_curr!A132</f>
        <v>216</v>
      </c>
      <c r="B135" s="5" t="str">
        <f>reform_curr!B132</f>
        <v>Dinhard</v>
      </c>
      <c r="C135" s="10">
        <f>reform_curr!G132/1000</f>
        <v>459196.049</v>
      </c>
      <c r="D135" s="10">
        <f>reform_new1!I132/1000</f>
        <v>473515.68178027304</v>
      </c>
      <c r="E135" s="10">
        <f t="shared" si="4"/>
        <v>14319.632780273037</v>
      </c>
      <c r="G135" s="10">
        <f>reform_curr!H132/1000</f>
        <v>627.20902793955804</v>
      </c>
      <c r="H135" s="10">
        <f>reform_curr!I132/1000</f>
        <v>545.671854687154</v>
      </c>
      <c r="I135" s="10">
        <f>reform_curr!J132/1000</f>
        <v>1172.8808813421099</v>
      </c>
      <c r="K135" s="10">
        <f>reform_new1!J132/1000</f>
        <v>551.027537650466</v>
      </c>
      <c r="L135" s="10">
        <f>reform_new1!K132/1000</f>
        <v>479.39396133071102</v>
      </c>
      <c r="M135" s="10">
        <f>reform_new1!L132/1000</f>
        <v>1030.4214981346099</v>
      </c>
      <c r="O135" s="10">
        <f t="shared" si="5"/>
        <v>142.45938320749997</v>
      </c>
    </row>
    <row r="136" spans="1:15" ht="20" customHeight="1">
      <c r="A136" s="5">
        <f>reform_curr!A133</f>
        <v>218</v>
      </c>
      <c r="B136" s="5" t="str">
        <f>reform_curr!B133</f>
        <v>Ellikon an der Thur</v>
      </c>
      <c r="C136" s="10">
        <f>reform_curr!G133/1000</f>
        <v>209919.75758623701</v>
      </c>
      <c r="D136" s="10">
        <f>reform_new1!I133/1000</f>
        <v>217100.726289062</v>
      </c>
      <c r="E136" s="10">
        <f t="shared" si="4"/>
        <v>7180.96870282499</v>
      </c>
      <c r="G136" s="10">
        <f>reform_curr!H133/1000</f>
        <v>256.14821388971802</v>
      </c>
      <c r="H136" s="10">
        <f>reform_curr!I133/1000</f>
        <v>304.81637432598995</v>
      </c>
      <c r="I136" s="10">
        <f>reform_curr!J133/1000</f>
        <v>560.96459119629799</v>
      </c>
      <c r="K136" s="10">
        <f>reform_new1!J133/1000</f>
        <v>227.14803827333401</v>
      </c>
      <c r="L136" s="10">
        <f>reform_new1!K133/1000</f>
        <v>270.30616551083295</v>
      </c>
      <c r="M136" s="10">
        <f>reform_new1!L133/1000</f>
        <v>497.45420111369998</v>
      </c>
      <c r="O136" s="10">
        <f t="shared" si="5"/>
        <v>63.510390082598008</v>
      </c>
    </row>
    <row r="137" spans="1:15" ht="20" customHeight="1">
      <c r="A137" s="5">
        <f>reform_curr!A134</f>
        <v>219</v>
      </c>
      <c r="B137" s="5" t="str">
        <f>reform_curr!B134</f>
        <v>Elsau</v>
      </c>
      <c r="C137" s="10">
        <f>reform_curr!G134/1000</f>
        <v>773687.83860957297</v>
      </c>
      <c r="D137" s="10">
        <f>reform_new1!I134/1000</f>
        <v>799212.968552429</v>
      </c>
      <c r="E137" s="10">
        <f t="shared" si="4"/>
        <v>25525.129942856031</v>
      </c>
      <c r="G137" s="10">
        <f>reform_curr!H134/1000</f>
        <v>925.16303802862706</v>
      </c>
      <c r="H137" s="10">
        <f>reform_curr!I134/1000</f>
        <v>1091.69238766235</v>
      </c>
      <c r="I137" s="10">
        <f>reform_curr!J134/1000</f>
        <v>2016.8554211522298</v>
      </c>
      <c r="K137" s="10">
        <f>reform_new1!J134/1000</f>
        <v>818.42119800004309</v>
      </c>
      <c r="L137" s="10">
        <f>reform_new1!K134/1000</f>
        <v>965.73700880429101</v>
      </c>
      <c r="M137" s="10">
        <f>reform_new1!L134/1000</f>
        <v>1784.15820082646</v>
      </c>
      <c r="O137" s="10">
        <f t="shared" si="5"/>
        <v>232.69722032576988</v>
      </c>
    </row>
    <row r="138" spans="1:15" ht="20" customHeight="1">
      <c r="A138" s="5">
        <f>reform_curr!A135</f>
        <v>220</v>
      </c>
      <c r="B138" s="5" t="str">
        <f>reform_curr!B135</f>
        <v>Hagenbuch</v>
      </c>
      <c r="C138" s="10">
        <f>reform_curr!G135/1000</f>
        <v>178607.42199999999</v>
      </c>
      <c r="D138" s="10">
        <f>reform_new1!I135/1000</f>
        <v>183386.64971484299</v>
      </c>
      <c r="E138" s="10">
        <f t="shared" si="4"/>
        <v>4779.2277148430003</v>
      </c>
      <c r="G138" s="10">
        <f>reform_curr!H135/1000</f>
        <v>162.97752716153798</v>
      </c>
      <c r="H138" s="10">
        <f>reform_curr!I135/1000</f>
        <v>185.79438054180099</v>
      </c>
      <c r="I138" s="10">
        <f>reform_curr!J135/1000</f>
        <v>348.771907670855</v>
      </c>
      <c r="K138" s="10">
        <f>reform_new1!J135/1000</f>
        <v>143.430319909811</v>
      </c>
      <c r="L138" s="10">
        <f>reform_new1!K135/1000</f>
        <v>163.51056393492198</v>
      </c>
      <c r="M138" s="10">
        <f>reform_new1!L135/1000</f>
        <v>306.94088186502398</v>
      </c>
      <c r="O138" s="10">
        <f t="shared" si="5"/>
        <v>41.831025805831018</v>
      </c>
    </row>
    <row r="139" spans="1:15" ht="20" customHeight="1">
      <c r="A139" s="5">
        <f>reform_curr!A136</f>
        <v>221</v>
      </c>
      <c r="B139" s="5" t="str">
        <f>reform_curr!B136</f>
        <v>Hettlingen</v>
      </c>
      <c r="C139" s="10">
        <f>reform_curr!G136/1000</f>
        <v>1092496.3807723001</v>
      </c>
      <c r="D139" s="10">
        <f>reform_new1!I136/1000</f>
        <v>1132308.7281517899</v>
      </c>
      <c r="E139" s="10">
        <f t="shared" si="4"/>
        <v>39812.347379489802</v>
      </c>
      <c r="G139" s="10">
        <f>reform_curr!H136/1000</f>
        <v>1732.9700675742299</v>
      </c>
      <c r="H139" s="10">
        <f>reform_curr!I136/1000</f>
        <v>1698.3106727894501</v>
      </c>
      <c r="I139" s="10">
        <f>reform_curr!J136/1000</f>
        <v>3431.2807291120203</v>
      </c>
      <c r="K139" s="10">
        <f>reform_new1!J136/1000</f>
        <v>1528.39753599797</v>
      </c>
      <c r="L139" s="10">
        <f>reform_new1!K136/1000</f>
        <v>1497.8295850771501</v>
      </c>
      <c r="M139" s="10">
        <f>reform_new1!L136/1000</f>
        <v>3026.22711588838</v>
      </c>
      <c r="O139" s="10">
        <f t="shared" si="5"/>
        <v>405.05361322364024</v>
      </c>
    </row>
    <row r="140" spans="1:15" ht="20" customHeight="1">
      <c r="A140" s="5">
        <f>reform_curr!A137</f>
        <v>223</v>
      </c>
      <c r="B140" s="5" t="str">
        <f>reform_curr!B137</f>
        <v>Neftenbach</v>
      </c>
      <c r="C140" s="10">
        <f>reform_curr!G137/1000</f>
        <v>1473620.5760392002</v>
      </c>
      <c r="D140" s="10">
        <f>reform_new1!I137/1000</f>
        <v>1526094.65180664</v>
      </c>
      <c r="E140" s="10">
        <f t="shared" si="4"/>
        <v>52474.07576743979</v>
      </c>
      <c r="G140" s="10">
        <f>reform_curr!H137/1000</f>
        <v>2215.1359946800399</v>
      </c>
      <c r="H140" s="10">
        <f>reform_curr!I137/1000</f>
        <v>2370.1955123912103</v>
      </c>
      <c r="I140" s="10">
        <f>reform_curr!J137/1000</f>
        <v>4585.33148923504</v>
      </c>
      <c r="K140" s="10">
        <f>reform_new1!J137/1000</f>
        <v>1953.6146794173101</v>
      </c>
      <c r="L140" s="10">
        <f>reform_new1!K137/1000</f>
        <v>2090.3677057585701</v>
      </c>
      <c r="M140" s="10">
        <f>reform_new1!L137/1000</f>
        <v>4043.9823773698804</v>
      </c>
      <c r="O140" s="10">
        <f t="shared" si="5"/>
        <v>541.34911186515956</v>
      </c>
    </row>
    <row r="141" spans="1:15" ht="20" customHeight="1">
      <c r="A141" s="5">
        <f>reform_curr!A138</f>
        <v>224</v>
      </c>
      <c r="B141" s="5" t="str">
        <f>reform_curr!B138</f>
        <v>Pfungen</v>
      </c>
      <c r="C141" s="10">
        <f>reform_curr!G138/1000</f>
        <v>502022.880296377</v>
      </c>
      <c r="D141" s="10">
        <f>reform_new1!I138/1000</f>
        <v>515852.06754418899</v>
      </c>
      <c r="E141" s="10">
        <f t="shared" si="4"/>
        <v>13829.187247811991</v>
      </c>
      <c r="G141" s="10">
        <f>reform_curr!H138/1000</f>
        <v>466.24587672515202</v>
      </c>
      <c r="H141" s="10">
        <f>reform_curr!I138/1000</f>
        <v>545.50767396965603</v>
      </c>
      <c r="I141" s="10">
        <f>reform_curr!J138/1000</f>
        <v>1011.75354402458</v>
      </c>
      <c r="K141" s="10">
        <f>reform_new1!J138/1000</f>
        <v>411.40566317915898</v>
      </c>
      <c r="L141" s="10">
        <f>reform_new1!K138/1000</f>
        <v>481.34462575268697</v>
      </c>
      <c r="M141" s="10">
        <f>reform_new1!L138/1000</f>
        <v>892.750285806953</v>
      </c>
      <c r="O141" s="10">
        <f t="shared" si="5"/>
        <v>119.00325821762704</v>
      </c>
    </row>
    <row r="142" spans="1:15" ht="20" customHeight="1">
      <c r="A142" s="5">
        <f>reform_curr!A139</f>
        <v>225</v>
      </c>
      <c r="B142" s="5" t="str">
        <f>reform_curr!B139</f>
        <v>Rickenbach (ZH)</v>
      </c>
      <c r="C142" s="10">
        <f>reform_curr!G139/1000</f>
        <v>551537.37515187205</v>
      </c>
      <c r="D142" s="10">
        <f>reform_new1!I139/1000</f>
        <v>567463.60422265599</v>
      </c>
      <c r="E142" s="10">
        <f t="shared" si="4"/>
        <v>15926.229070783942</v>
      </c>
      <c r="G142" s="10">
        <f>reform_curr!H139/1000</f>
        <v>564.31695472144997</v>
      </c>
      <c r="H142" s="10">
        <f>reform_curr!I139/1000</f>
        <v>598.17597546398599</v>
      </c>
      <c r="I142" s="10">
        <f>reform_curr!J139/1000</f>
        <v>1162.4929312589102</v>
      </c>
      <c r="K142" s="10">
        <f>reform_new1!J139/1000</f>
        <v>497.78557437777499</v>
      </c>
      <c r="L142" s="10">
        <f>reform_new1!K139/1000</f>
        <v>527.65271015715598</v>
      </c>
      <c r="M142" s="10">
        <f>reform_new1!L139/1000</f>
        <v>1025.4382890536699</v>
      </c>
      <c r="O142" s="10">
        <f t="shared" si="5"/>
        <v>137.05464220524027</v>
      </c>
    </row>
    <row r="143" spans="1:15" ht="20" customHeight="1">
      <c r="A143" s="5">
        <f>reform_curr!A140</f>
        <v>226</v>
      </c>
      <c r="B143" s="5" t="str">
        <f>reform_curr!B140</f>
        <v>Schlatt (ZH)</v>
      </c>
      <c r="C143" s="10">
        <f>reform_curr!G140/1000</f>
        <v>138180.24299999999</v>
      </c>
      <c r="D143" s="10">
        <f>reform_new1!I140/1000</f>
        <v>142306.39993469199</v>
      </c>
      <c r="E143" s="10">
        <f t="shared" si="4"/>
        <v>4126.1569346920005</v>
      </c>
      <c r="G143" s="10">
        <f>reform_curr!H140/1000</f>
        <v>137.590316145271</v>
      </c>
      <c r="H143" s="10">
        <f>reform_curr!I140/1000</f>
        <v>171.98789449572499</v>
      </c>
      <c r="I143" s="10">
        <f>reform_curr!J140/1000</f>
        <v>309.57821067726599</v>
      </c>
      <c r="K143" s="10">
        <f>reform_new1!J140/1000</f>
        <v>121.63724236536</v>
      </c>
      <c r="L143" s="10">
        <f>reform_new1!K140/1000</f>
        <v>152.04655302327799</v>
      </c>
      <c r="M143" s="10">
        <f>reform_new1!L140/1000</f>
        <v>273.68379478305502</v>
      </c>
      <c r="O143" s="10">
        <f t="shared" si="5"/>
        <v>35.894415894210965</v>
      </c>
    </row>
    <row r="144" spans="1:15" ht="20" customHeight="1">
      <c r="A144" s="5">
        <f>reform_curr!A141</f>
        <v>227</v>
      </c>
      <c r="B144" s="5" t="str">
        <f>reform_curr!B141</f>
        <v>Seuzach</v>
      </c>
      <c r="C144" s="10">
        <f>reform_curr!G141/1000</f>
        <v>2213041.9357072799</v>
      </c>
      <c r="D144" s="10">
        <f>reform_new1!I141/1000</f>
        <v>2289542.05194921</v>
      </c>
      <c r="E144" s="10">
        <f t="shared" si="4"/>
        <v>76500.116241930053</v>
      </c>
      <c r="G144" s="10">
        <f>reform_curr!H141/1000</f>
        <v>3251.7318111518098</v>
      </c>
      <c r="H144" s="10">
        <f>reform_curr!I141/1000</f>
        <v>3284.2491222265303</v>
      </c>
      <c r="I144" s="10">
        <f>reform_curr!J141/1000</f>
        <v>6535.9809380791103</v>
      </c>
      <c r="K144" s="10">
        <f>reform_new1!J141/1000</f>
        <v>2864.7948588064401</v>
      </c>
      <c r="L144" s="10">
        <f>reform_new1!K141/1000</f>
        <v>2893.4427851904397</v>
      </c>
      <c r="M144" s="10">
        <f>reform_new1!L141/1000</f>
        <v>5758.2376280388498</v>
      </c>
      <c r="O144" s="10">
        <f t="shared" si="5"/>
        <v>777.74331004026044</v>
      </c>
    </row>
    <row r="145" spans="1:15" ht="20" customHeight="1">
      <c r="A145" s="5">
        <f>reform_curr!A142</f>
        <v>228</v>
      </c>
      <c r="B145" s="5" t="str">
        <f>reform_curr!B142</f>
        <v>Turbenthal</v>
      </c>
      <c r="C145" s="10">
        <f>reform_curr!G142/1000</f>
        <v>732446.7860606591</v>
      </c>
      <c r="D145" s="10">
        <f>reform_new1!I142/1000</f>
        <v>755571.93854980392</v>
      </c>
      <c r="E145" s="10">
        <f t="shared" si="4"/>
        <v>23125.152489144821</v>
      </c>
      <c r="G145" s="10">
        <f>reform_curr!H142/1000</f>
        <v>842.38106271708</v>
      </c>
      <c r="H145" s="10">
        <f>reform_curr!I142/1000</f>
        <v>1036.1287132329001</v>
      </c>
      <c r="I145" s="10">
        <f>reform_curr!J142/1000</f>
        <v>1878.5097944233398</v>
      </c>
      <c r="K145" s="10">
        <f>reform_new1!J142/1000</f>
        <v>743.67394515272906</v>
      </c>
      <c r="L145" s="10">
        <f>reform_new1!K142/1000</f>
        <v>914.71895246338795</v>
      </c>
      <c r="M145" s="10">
        <f>reform_new1!L142/1000</f>
        <v>1658.39289172899</v>
      </c>
      <c r="O145" s="10">
        <f t="shared" si="5"/>
        <v>220.11690269434985</v>
      </c>
    </row>
    <row r="146" spans="1:15" ht="20" customHeight="1">
      <c r="A146" s="5">
        <f>reform_curr!A143</f>
        <v>230</v>
      </c>
      <c r="B146" s="5" t="str">
        <f>reform_curr!B143</f>
        <v>Winterthur</v>
      </c>
      <c r="C146" s="10">
        <f>reform_curr!G143/1000</f>
        <v>18415643.249971502</v>
      </c>
      <c r="D146" s="10">
        <f>reform_new1!I143/1000</f>
        <v>19059313.660543498</v>
      </c>
      <c r="E146" s="10">
        <f t="shared" si="4"/>
        <v>643670.41057199612</v>
      </c>
      <c r="G146" s="10">
        <f>reform_curr!H143/1000</f>
        <v>24249.702663404598</v>
      </c>
      <c r="H146" s="10">
        <f>reform_curr!I143/1000</f>
        <v>29584.637245694499</v>
      </c>
      <c r="I146" s="10">
        <f>reform_curr!J143/1000</f>
        <v>53834.339852851001</v>
      </c>
      <c r="K146" s="10">
        <f>reform_new1!J143/1000</f>
        <v>21482.407489953599</v>
      </c>
      <c r="L146" s="10">
        <f>reform_new1!K143/1000</f>
        <v>26208.537102034999</v>
      </c>
      <c r="M146" s="10">
        <f>reform_new1!L143/1000</f>
        <v>47690.944619112699</v>
      </c>
      <c r="O146" s="10">
        <f t="shared" si="5"/>
        <v>6143.3952337383016</v>
      </c>
    </row>
    <row r="147" spans="1:15" ht="20" customHeight="1">
      <c r="A147" s="5">
        <f>reform_curr!A144</f>
        <v>231</v>
      </c>
      <c r="B147" s="5" t="str">
        <f>reform_curr!B144</f>
        <v>Zell (ZH)</v>
      </c>
      <c r="C147" s="10">
        <f>reform_curr!G144/1000</f>
        <v>826052.15700000001</v>
      </c>
      <c r="D147" s="10">
        <f>reform_new1!I144/1000</f>
        <v>849616.85573290999</v>
      </c>
      <c r="E147" s="10">
        <f t="shared" si="4"/>
        <v>23564.698732909979</v>
      </c>
      <c r="G147" s="10">
        <f>reform_curr!H144/1000</f>
        <v>845.54241159885009</v>
      </c>
      <c r="H147" s="10">
        <f>reform_curr!I144/1000</f>
        <v>997.74004650390805</v>
      </c>
      <c r="I147" s="10">
        <f>reform_curr!J144/1000</f>
        <v>1843.2824573856499</v>
      </c>
      <c r="K147" s="10">
        <f>reform_new1!J144/1000</f>
        <v>745.66672098923402</v>
      </c>
      <c r="L147" s="10">
        <f>reform_new1!K144/1000</f>
        <v>879.88673295810008</v>
      </c>
      <c r="M147" s="10">
        <f>reform_new1!L144/1000</f>
        <v>1625.5534537355002</v>
      </c>
      <c r="O147" s="10">
        <f t="shared" si="5"/>
        <v>217.72900365014971</v>
      </c>
    </row>
    <row r="148" spans="1:15" ht="20" customHeight="1">
      <c r="A148" s="5">
        <f>reform_curr!A145</f>
        <v>241</v>
      </c>
      <c r="B148" s="5" t="str">
        <f>reform_curr!B145</f>
        <v>Aesch (ZH)</v>
      </c>
      <c r="C148" s="10">
        <f>reform_curr!G145/1000</f>
        <v>571252.75794654409</v>
      </c>
      <c r="D148" s="10">
        <f>reform_new1!I145/1000</f>
        <v>591975.06418103003</v>
      </c>
      <c r="E148" s="10">
        <f t="shared" si="4"/>
        <v>20722.306234485935</v>
      </c>
      <c r="G148" s="10">
        <f>reform_curr!H145/1000</f>
        <v>985.44836785429709</v>
      </c>
      <c r="H148" s="10">
        <f>reform_curr!I145/1000</f>
        <v>857.34007212924894</v>
      </c>
      <c r="I148" s="10">
        <f>reform_curr!J145/1000</f>
        <v>1842.78844736105</v>
      </c>
      <c r="K148" s="10">
        <f>reform_new1!J145/1000</f>
        <v>865.92694402605298</v>
      </c>
      <c r="L148" s="10">
        <f>reform_new1!K145/1000</f>
        <v>753.35644599491297</v>
      </c>
      <c r="M148" s="10">
        <f>reform_new1!L145/1000</f>
        <v>1619.2833940452902</v>
      </c>
      <c r="O148" s="10">
        <f t="shared" si="5"/>
        <v>223.50505331575982</v>
      </c>
    </row>
    <row r="149" spans="1:15" ht="20" customHeight="1">
      <c r="A149" s="5">
        <f>reform_curr!A146</f>
        <v>242</v>
      </c>
      <c r="B149" s="5" t="str">
        <f>reform_curr!B146</f>
        <v>Birmensdorf (ZH)</v>
      </c>
      <c r="C149" s="10">
        <f>reform_curr!G146/1000</f>
        <v>1541342.4260692301</v>
      </c>
      <c r="D149" s="10">
        <f>reform_new1!I146/1000</f>
        <v>1592824.6631582</v>
      </c>
      <c r="E149" s="10">
        <f t="shared" si="4"/>
        <v>51482.237088969909</v>
      </c>
      <c r="G149" s="10">
        <f>reform_curr!H146/1000</f>
        <v>1935.9236474878101</v>
      </c>
      <c r="H149" s="10">
        <f>reform_curr!I146/1000</f>
        <v>2129.5160098595002</v>
      </c>
      <c r="I149" s="10">
        <f>reform_curr!J146/1000</f>
        <v>4065.4396525257798</v>
      </c>
      <c r="K149" s="10">
        <f>reform_new1!J146/1000</f>
        <v>1711.8144389066701</v>
      </c>
      <c r="L149" s="10">
        <f>reform_new1!K146/1000</f>
        <v>1882.99589436107</v>
      </c>
      <c r="M149" s="10">
        <f>reform_new1!L146/1000</f>
        <v>3594.8103300571402</v>
      </c>
      <c r="O149" s="10">
        <f t="shared" si="5"/>
        <v>470.62932246863966</v>
      </c>
    </row>
    <row r="150" spans="1:15" ht="20" customHeight="1">
      <c r="A150" s="5">
        <f>reform_curr!A147</f>
        <v>243</v>
      </c>
      <c r="B150" s="5" t="str">
        <f>reform_curr!B147</f>
        <v>Dietikon</v>
      </c>
      <c r="C150" s="10">
        <f>reform_curr!G147/1000</f>
        <v>2648680.9642878701</v>
      </c>
      <c r="D150" s="10">
        <f>reform_new1!I147/1000</f>
        <v>2732030.3824470202</v>
      </c>
      <c r="E150" s="10">
        <f t="shared" si="4"/>
        <v>83349.418159150053</v>
      </c>
      <c r="G150" s="10">
        <f>reform_curr!H147/1000</f>
        <v>3022.5500952769498</v>
      </c>
      <c r="H150" s="10">
        <f>reform_curr!I147/1000</f>
        <v>3717.7366392887798</v>
      </c>
      <c r="I150" s="10">
        <f>reform_curr!J147/1000</f>
        <v>6740.2867441594899</v>
      </c>
      <c r="K150" s="10">
        <f>reform_new1!J147/1000</f>
        <v>2674.4331355054501</v>
      </c>
      <c r="L150" s="10">
        <f>reform_new1!K147/1000</f>
        <v>3289.5527494163402</v>
      </c>
      <c r="M150" s="10">
        <f>reform_new1!L147/1000</f>
        <v>5963.9858847914402</v>
      </c>
      <c r="O150" s="10">
        <f t="shared" si="5"/>
        <v>776.30085936804971</v>
      </c>
    </row>
    <row r="151" spans="1:15" ht="20" customHeight="1">
      <c r="A151" s="5">
        <f>reform_curr!A148</f>
        <v>244</v>
      </c>
      <c r="B151" s="5" t="str">
        <f>reform_curr!B148</f>
        <v>Geroldswil</v>
      </c>
      <c r="C151" s="10">
        <f>reform_curr!G148/1000</f>
        <v>1217457.37631958</v>
      </c>
      <c r="D151" s="10">
        <f>reform_new1!I148/1000</f>
        <v>1263567.6633374</v>
      </c>
      <c r="E151" s="10">
        <f t="shared" si="4"/>
        <v>46110.287017819937</v>
      </c>
      <c r="G151" s="10">
        <f>reform_curr!H148/1000</f>
        <v>1889.85511562901</v>
      </c>
      <c r="H151" s="10">
        <f>reform_curr!I148/1000</f>
        <v>2097.7391850491099</v>
      </c>
      <c r="I151" s="10">
        <f>reform_curr!J148/1000</f>
        <v>3987.5943059137999</v>
      </c>
      <c r="K151" s="10">
        <f>reform_new1!J148/1000</f>
        <v>1670.65316730114</v>
      </c>
      <c r="L151" s="10">
        <f>reform_new1!K148/1000</f>
        <v>1854.4250259610101</v>
      </c>
      <c r="M151" s="10">
        <f>reform_new1!L148/1000</f>
        <v>3525.0781738865303</v>
      </c>
      <c r="O151" s="10">
        <f t="shared" si="5"/>
        <v>462.51613202726958</v>
      </c>
    </row>
    <row r="152" spans="1:15" ht="20" customHeight="1">
      <c r="A152" s="5">
        <f>reform_curr!A149</f>
        <v>245</v>
      </c>
      <c r="B152" s="5" t="str">
        <f>reform_curr!B149</f>
        <v>Oberengstringen</v>
      </c>
      <c r="C152" s="10">
        <f>reform_curr!G149/1000</f>
        <v>1411391.62487881</v>
      </c>
      <c r="D152" s="10">
        <f>reform_new1!I149/1000</f>
        <v>1464398.16208142</v>
      </c>
      <c r="E152" s="10">
        <f t="shared" si="4"/>
        <v>53006.537202609936</v>
      </c>
      <c r="G152" s="10">
        <f>reform_curr!H149/1000</f>
        <v>2202.3080778641597</v>
      </c>
      <c r="H152" s="10">
        <f>reform_curr!I149/1000</f>
        <v>2466.5850553363198</v>
      </c>
      <c r="I152" s="10">
        <f>reform_curr!J149/1000</f>
        <v>4668.8931138317503</v>
      </c>
      <c r="K152" s="10">
        <f>reform_new1!J149/1000</f>
        <v>1946.63875864942</v>
      </c>
      <c r="L152" s="10">
        <f>reform_new1!K149/1000</f>
        <v>2180.2354099477598</v>
      </c>
      <c r="M152" s="10">
        <f>reform_new1!L149/1000</f>
        <v>4126.8741690228198</v>
      </c>
      <c r="O152" s="10">
        <f t="shared" si="5"/>
        <v>542.01894480893043</v>
      </c>
    </row>
    <row r="153" spans="1:15" ht="20" customHeight="1">
      <c r="A153" s="5">
        <f>reform_curr!A150</f>
        <v>246</v>
      </c>
      <c r="B153" s="5" t="str">
        <f>reform_curr!B150</f>
        <v>Oetwil an der Limmat</v>
      </c>
      <c r="C153" s="10">
        <f>reform_curr!G150/1000</f>
        <v>838321.19709364104</v>
      </c>
      <c r="D153" s="10">
        <f>reform_new1!I150/1000</f>
        <v>869727.49102783203</v>
      </c>
      <c r="E153" s="10">
        <f t="shared" si="4"/>
        <v>31406.293934190995</v>
      </c>
      <c r="G153" s="10">
        <f>reform_curr!H150/1000</f>
        <v>1320.6400511279098</v>
      </c>
      <c r="H153" s="10">
        <f>reform_curr!I150/1000</f>
        <v>1360.2592545789998</v>
      </c>
      <c r="I153" s="10">
        <f>reform_curr!J150/1000</f>
        <v>2680.8993032061999</v>
      </c>
      <c r="K153" s="10">
        <f>reform_new1!J150/1000</f>
        <v>1166.5567231340999</v>
      </c>
      <c r="L153" s="10">
        <f>reform_new1!K150/1000</f>
        <v>1201.5534217689001</v>
      </c>
      <c r="M153" s="10">
        <f>reform_new1!L150/1000</f>
        <v>2368.11014431273</v>
      </c>
      <c r="O153" s="10">
        <f t="shared" si="5"/>
        <v>312.7891588934699</v>
      </c>
    </row>
    <row r="154" spans="1:15" ht="20" customHeight="1">
      <c r="A154" s="5">
        <f>reform_curr!A151</f>
        <v>247</v>
      </c>
      <c r="B154" s="5" t="str">
        <f>reform_curr!B151</f>
        <v>Schlieren</v>
      </c>
      <c r="C154" s="10">
        <f>reform_curr!G151/1000</f>
        <v>1779141.2746759399</v>
      </c>
      <c r="D154" s="10">
        <f>reform_new1!I151/1000</f>
        <v>1832212.1579827799</v>
      </c>
      <c r="E154" s="10">
        <f t="shared" si="4"/>
        <v>53070.883306839969</v>
      </c>
      <c r="G154" s="10">
        <f>reform_curr!H151/1000</f>
        <v>2075.0786986253897</v>
      </c>
      <c r="H154" s="10">
        <f>reform_curr!I151/1000</f>
        <v>2303.33736116098</v>
      </c>
      <c r="I154" s="10">
        <f>reform_curr!J151/1000</f>
        <v>4378.4160575032602</v>
      </c>
      <c r="K154" s="10">
        <f>reform_new1!J151/1000</f>
        <v>1829.7723523808302</v>
      </c>
      <c r="L154" s="10">
        <f>reform_new1!K151/1000</f>
        <v>2031.04731321591</v>
      </c>
      <c r="M154" s="10">
        <f>reform_new1!L151/1000</f>
        <v>3860.81966943815</v>
      </c>
      <c r="O154" s="10">
        <f t="shared" si="5"/>
        <v>517.5963880651102</v>
      </c>
    </row>
    <row r="155" spans="1:15" ht="20" customHeight="1">
      <c r="A155" s="5">
        <f>reform_curr!A152</f>
        <v>248</v>
      </c>
      <c r="B155" s="5" t="str">
        <f>reform_curr!B152</f>
        <v>Uitikon</v>
      </c>
      <c r="C155" s="10">
        <f>reform_curr!G152/1000</f>
        <v>4285737.7174147703</v>
      </c>
      <c r="D155" s="10">
        <f>reform_new1!I152/1000</f>
        <v>4461026.6438852502</v>
      </c>
      <c r="E155" s="10">
        <f t="shared" si="4"/>
        <v>175288.92647047993</v>
      </c>
      <c r="G155" s="10">
        <f>reform_curr!H152/1000</f>
        <v>9664.2306600929205</v>
      </c>
      <c r="H155" s="10">
        <f>reform_curr!I152/1000</f>
        <v>7731.3845511198397</v>
      </c>
      <c r="I155" s="10">
        <f>reform_curr!J152/1000</f>
        <v>17395.615086986898</v>
      </c>
      <c r="K155" s="10">
        <f>reform_new1!J152/1000</f>
        <v>8467.0688952925502</v>
      </c>
      <c r="L155" s="10">
        <f>reform_new1!K152/1000</f>
        <v>6773.6551152084494</v>
      </c>
      <c r="M155" s="10">
        <f>reform_new1!L152/1000</f>
        <v>15240.723920500901</v>
      </c>
      <c r="O155" s="10">
        <f t="shared" si="5"/>
        <v>2154.891166485997</v>
      </c>
    </row>
    <row r="156" spans="1:15" ht="20" customHeight="1">
      <c r="A156" s="5">
        <f>reform_curr!A153</f>
        <v>249</v>
      </c>
      <c r="B156" s="5" t="str">
        <f>reform_curr!B153</f>
        <v>Unterengstringen</v>
      </c>
      <c r="C156" s="10">
        <f>reform_curr!G153/1000</f>
        <v>1292019.5661023799</v>
      </c>
      <c r="D156" s="10">
        <f>reform_new1!I153/1000</f>
        <v>1341786.0960351501</v>
      </c>
      <c r="E156" s="10">
        <f t="shared" si="4"/>
        <v>49766.52993277018</v>
      </c>
      <c r="G156" s="10">
        <f>reform_curr!H153/1000</f>
        <v>2221.52641523072</v>
      </c>
      <c r="H156" s="10">
        <f>reform_curr!I153/1000</f>
        <v>2221.52641523072</v>
      </c>
      <c r="I156" s="10">
        <f>reform_curr!J153/1000</f>
        <v>4443.05283046144</v>
      </c>
      <c r="K156" s="10">
        <f>reform_new1!J153/1000</f>
        <v>1960.0790517248799</v>
      </c>
      <c r="L156" s="10">
        <f>reform_new1!K153/1000</f>
        <v>1960.0790517248799</v>
      </c>
      <c r="M156" s="10">
        <f>reform_new1!L153/1000</f>
        <v>3920.1581034497599</v>
      </c>
      <c r="O156" s="10">
        <f t="shared" si="5"/>
        <v>522.89472701168006</v>
      </c>
    </row>
    <row r="157" spans="1:15" ht="20" customHeight="1">
      <c r="A157" s="5">
        <f>reform_curr!A154</f>
        <v>250</v>
      </c>
      <c r="B157" s="5" t="str">
        <f>reform_curr!B154</f>
        <v>Urdorf</v>
      </c>
      <c r="C157" s="10">
        <f>reform_curr!G154/1000</f>
        <v>1852782.9746439899</v>
      </c>
      <c r="D157" s="10">
        <f>reform_new1!I154/1000</f>
        <v>1918595.8722399198</v>
      </c>
      <c r="E157" s="10">
        <f t="shared" si="4"/>
        <v>65812.897595929913</v>
      </c>
      <c r="G157" s="10">
        <f>reform_curr!H154/1000</f>
        <v>2503.2565361011098</v>
      </c>
      <c r="H157" s="10">
        <f>reform_curr!I154/1000</f>
        <v>2953.8427061203402</v>
      </c>
      <c r="I157" s="10">
        <f>reform_curr!J154/1000</f>
        <v>5457.0992438827698</v>
      </c>
      <c r="K157" s="10">
        <f>reform_new1!J154/1000</f>
        <v>2218.1554797366098</v>
      </c>
      <c r="L157" s="10">
        <f>reform_new1!K154/1000</f>
        <v>2617.4234661273799</v>
      </c>
      <c r="M157" s="10">
        <f>reform_new1!L154/1000</f>
        <v>4835.57895214168</v>
      </c>
      <c r="O157" s="10">
        <f t="shared" si="5"/>
        <v>621.52029174108975</v>
      </c>
    </row>
    <row r="158" spans="1:15" ht="20" customHeight="1">
      <c r="A158" s="5">
        <f>reform_curr!A155</f>
        <v>251</v>
      </c>
      <c r="B158" s="5" t="str">
        <f>reform_curr!B155</f>
        <v>Weiningen (ZH)</v>
      </c>
      <c r="C158" s="10">
        <f>reform_curr!G155/1000</f>
        <v>1047793.78753741</v>
      </c>
      <c r="D158" s="10">
        <f>reform_new1!I155/1000</f>
        <v>1084465.0504218701</v>
      </c>
      <c r="E158" s="10">
        <f t="shared" si="4"/>
        <v>36671.26288446004</v>
      </c>
      <c r="G158" s="10">
        <f>reform_curr!H155/1000</f>
        <v>1551.3792282637501</v>
      </c>
      <c r="H158" s="10">
        <f>reform_curr!I155/1000</f>
        <v>1597.9205952648099</v>
      </c>
      <c r="I158" s="10">
        <f>reform_curr!J155/1000</f>
        <v>3149.2998126347802</v>
      </c>
      <c r="K158" s="10">
        <f>reform_new1!J155/1000</f>
        <v>1368.0709870885698</v>
      </c>
      <c r="L158" s="10">
        <f>reform_new1!K155/1000</f>
        <v>1409.11311557929</v>
      </c>
      <c r="M158" s="10">
        <f>reform_new1!L155/1000</f>
        <v>2777.1841038812099</v>
      </c>
      <c r="O158" s="10">
        <f t="shared" si="5"/>
        <v>372.11570875357029</v>
      </c>
    </row>
    <row r="159" spans="1:15" ht="20" customHeight="1">
      <c r="A159" s="5">
        <f>reform_curr!A156</f>
        <v>261</v>
      </c>
      <c r="B159" s="5" t="str">
        <f>reform_curr!B156</f>
        <v>Zürich</v>
      </c>
      <c r="C159" s="10">
        <f>reform_curr!G156/1000</f>
        <v>93819660.267136991</v>
      </c>
      <c r="D159" s="10">
        <f>reform_new1!I156/1000</f>
        <v>97660226.9152437</v>
      </c>
      <c r="E159" s="10">
        <f t="shared" si="4"/>
        <v>3840566.6481067091</v>
      </c>
      <c r="G159" s="10">
        <f>reform_curr!H156/1000</f>
        <v>162675.93849392398</v>
      </c>
      <c r="H159" s="10">
        <f>reform_curr!I156/1000</f>
        <v>193584.36696900599</v>
      </c>
      <c r="I159" s="10">
        <f>reform_curr!J156/1000</f>
        <v>356260.30580085702</v>
      </c>
      <c r="K159" s="10">
        <f>reform_new1!J156/1000</f>
        <v>143959.26793345698</v>
      </c>
      <c r="L159" s="10">
        <f>reform_new1!K156/1000</f>
        <v>171311.528917783</v>
      </c>
      <c r="M159" s="10">
        <f>reform_new1!L156/1000</f>
        <v>315270.79668528098</v>
      </c>
      <c r="O159" s="10">
        <f t="shared" si="5"/>
        <v>40989.509115576046</v>
      </c>
    </row>
    <row r="160" spans="1:15" ht="20" customHeight="1">
      <c r="A160" s="5">
        <f>reform_curr!A157</f>
        <v>292</v>
      </c>
      <c r="B160" s="5" t="str">
        <f>reform_curr!B157</f>
        <v>Stammheim</v>
      </c>
      <c r="C160" s="10">
        <f>reform_curr!G157/1000</f>
        <v>680491.06513884792</v>
      </c>
      <c r="D160" s="10">
        <f>reform_new1!I157/1000</f>
        <v>703739.19982226507</v>
      </c>
      <c r="E160" s="10">
        <f t="shared" si="4"/>
        <v>23248.134683417156</v>
      </c>
      <c r="G160" s="10">
        <f>reform_curr!H157/1000</f>
        <v>822.42206899911093</v>
      </c>
      <c r="H160" s="10">
        <f>reform_curr!I157/1000</f>
        <v>1019.8033605924199</v>
      </c>
      <c r="I160" s="10">
        <f>reform_curr!J157/1000</f>
        <v>1842.2254275336199</v>
      </c>
      <c r="K160" s="10">
        <f>reform_new1!J157/1000</f>
        <v>728.48064552831602</v>
      </c>
      <c r="L160" s="10">
        <f>reform_new1!K157/1000</f>
        <v>903.31599894153999</v>
      </c>
      <c r="M160" s="10">
        <f>reform_new1!L157/1000</f>
        <v>1631.7966434412001</v>
      </c>
      <c r="O160" s="10">
        <f t="shared" si="5"/>
        <v>210.42878409241985</v>
      </c>
    </row>
    <row r="161" spans="1:15" ht="20" customHeight="1">
      <c r="A161" s="5">
        <f>reform_curr!A158</f>
        <v>293</v>
      </c>
      <c r="B161" s="5" t="str">
        <f>reform_curr!B158</f>
        <v>Wädenswil</v>
      </c>
      <c r="C161" s="10">
        <f>reform_curr!G158/1000</f>
        <v>5956188.6919440096</v>
      </c>
      <c r="D161" s="10">
        <f>reform_new1!I158/1000</f>
        <v>6162076.6633078</v>
      </c>
      <c r="E161" s="10">
        <f t="shared" si="4"/>
        <v>205887.97136379033</v>
      </c>
      <c r="G161" s="10">
        <f>reform_curr!H158/1000</f>
        <v>8386.0957827520597</v>
      </c>
      <c r="H161" s="10">
        <f>reform_curr!I158/1000</f>
        <v>8721.5395991883997</v>
      </c>
      <c r="I161" s="10">
        <f>reform_curr!J158/1000</f>
        <v>17107.635416418998</v>
      </c>
      <c r="K161" s="10">
        <f>reform_new1!J158/1000</f>
        <v>7404.1514702778404</v>
      </c>
      <c r="L161" s="10">
        <f>reform_new1!K158/1000</f>
        <v>7700.3175219998702</v>
      </c>
      <c r="M161" s="10">
        <f>reform_new1!L158/1000</f>
        <v>15104.468992324</v>
      </c>
      <c r="O161" s="10">
        <f t="shared" si="5"/>
        <v>2003.1664240949976</v>
      </c>
    </row>
    <row r="162" spans="1:15" ht="20" customHeight="1">
      <c r="A162" s="5">
        <f>reform_curr!A159</f>
        <v>294</v>
      </c>
      <c r="B162" s="5" t="str">
        <f>reform_curr!B159</f>
        <v>Elgg</v>
      </c>
      <c r="C162" s="10">
        <f>reform_curr!G159/1000</f>
        <v>1003580.3419999999</v>
      </c>
      <c r="D162" s="10">
        <f>reform_new1!I159/1000</f>
        <v>1037359.17227587</v>
      </c>
      <c r="E162" s="10">
        <f t="shared" si="4"/>
        <v>33778.830275870045</v>
      </c>
      <c r="G162" s="10">
        <f>reform_curr!H159/1000</f>
        <v>1255.3374205136001</v>
      </c>
      <c r="H162" s="10">
        <f>reform_curr!I159/1000</f>
        <v>1468.74477957812</v>
      </c>
      <c r="I162" s="10">
        <f>reform_curr!J159/1000</f>
        <v>2724.0821862223697</v>
      </c>
      <c r="K162" s="10">
        <f>reform_new1!J159/1000</f>
        <v>1110.34305685141</v>
      </c>
      <c r="L162" s="10">
        <f>reform_new1!K159/1000</f>
        <v>1299.10138182893</v>
      </c>
      <c r="M162" s="10">
        <f>reform_new1!L159/1000</f>
        <v>2409.4444275801698</v>
      </c>
      <c r="O162" s="10">
        <f t="shared" si="5"/>
        <v>314.63775864219997</v>
      </c>
    </row>
    <row r="163" spans="1:15" ht="20" customHeight="1">
      <c r="A163" s="5">
        <f>reform_curr!A160</f>
        <v>295</v>
      </c>
      <c r="B163" s="5" t="str">
        <f>reform_curr!B160</f>
        <v>Horgen</v>
      </c>
      <c r="C163" s="10">
        <f>reform_curr!G160/1000</f>
        <v>5992598.9912079405</v>
      </c>
      <c r="D163" s="10">
        <f>reform_new1!I160/1000</f>
        <v>6194777.2575110998</v>
      </c>
      <c r="E163" s="10">
        <f t="shared" si="4"/>
        <v>202178.2663031593</v>
      </c>
      <c r="G163" s="10">
        <f>reform_curr!H160/1000</f>
        <v>9471.8267232271301</v>
      </c>
      <c r="H163" s="10">
        <f>reform_curr!I160/1000</f>
        <v>8240.4892656741504</v>
      </c>
      <c r="I163" s="10">
        <f>reform_curr!J160/1000</f>
        <v>17712.316007479898</v>
      </c>
      <c r="K163" s="10">
        <f>reform_new1!J160/1000</f>
        <v>8318.1319074522798</v>
      </c>
      <c r="L163" s="10">
        <f>reform_new1!K160/1000</f>
        <v>7236.7747299677003</v>
      </c>
      <c r="M163" s="10">
        <f>reform_new1!L160/1000</f>
        <v>15554.906627013999</v>
      </c>
      <c r="O163" s="10">
        <f t="shared" si="5"/>
        <v>2157.4093804658987</v>
      </c>
    </row>
    <row r="164" spans="1:15" ht="20" customHeight="1">
      <c r="A164" s="5">
        <f>reform_curr!A161</f>
        <v>296</v>
      </c>
      <c r="B164" s="5" t="str">
        <f>reform_curr!B161</f>
        <v>Illnau-Effretikon</v>
      </c>
      <c r="C164" s="10">
        <f>reform_curr!G161/1000</f>
        <v>3153652.8711748798</v>
      </c>
      <c r="D164" s="10">
        <f>reform_new1!I161/1000</f>
        <v>3258313.7820691499</v>
      </c>
      <c r="E164" s="10">
        <f t="shared" si="4"/>
        <v>104660.91089427005</v>
      </c>
      <c r="G164" s="10">
        <f>reform_curr!H161/1000</f>
        <v>4127.8321179679506</v>
      </c>
      <c r="H164" s="10">
        <f>reform_curr!I161/1000</f>
        <v>4540.6153142797302</v>
      </c>
      <c r="I164" s="10">
        <f>reform_curr!J161/1000</f>
        <v>8668.4474594909007</v>
      </c>
      <c r="K164" s="10">
        <f>reform_new1!J161/1000</f>
        <v>3643.6309734204797</v>
      </c>
      <c r="L164" s="10">
        <f>reform_new1!K161/1000</f>
        <v>4007.9940766405398</v>
      </c>
      <c r="M164" s="10">
        <f>reform_new1!L161/1000</f>
        <v>7651.6250286148797</v>
      </c>
      <c r="O164" s="10">
        <f t="shared" si="5"/>
        <v>1016.8224308760209</v>
      </c>
    </row>
    <row r="165" spans="1:15" ht="20" customHeight="1">
      <c r="A165" s="5">
        <f>reform_curr!A162</f>
        <v>297</v>
      </c>
      <c r="B165" s="5" t="str">
        <f>reform_curr!B162</f>
        <v>Bauma</v>
      </c>
      <c r="C165" s="10">
        <f>reform_curr!G162/1000</f>
        <v>856009.34221429902</v>
      </c>
      <c r="D165" s="10">
        <f>reform_new1!I162/1000</f>
        <v>882267.956283935</v>
      </c>
      <c r="E165" s="10">
        <f t="shared" si="4"/>
        <v>26258.61406963598</v>
      </c>
      <c r="G165" s="10">
        <f>reform_curr!H162/1000</f>
        <v>953.43453805825402</v>
      </c>
      <c r="H165" s="10">
        <f>reform_curr!I162/1000</f>
        <v>1144.12144732971</v>
      </c>
      <c r="I165" s="10">
        <f>reform_curr!J162/1000</f>
        <v>2097.5559774161802</v>
      </c>
      <c r="K165" s="10">
        <f>reform_new1!J162/1000</f>
        <v>841.45853233197704</v>
      </c>
      <c r="L165" s="10">
        <f>reform_new1!K162/1000</f>
        <v>1009.7502351939701</v>
      </c>
      <c r="M165" s="10">
        <f>reform_new1!L162/1000</f>
        <v>1851.2087637848099</v>
      </c>
      <c r="O165" s="10">
        <f t="shared" si="5"/>
        <v>246.34721363137032</v>
      </c>
    </row>
    <row r="166" spans="1:15" ht="20" customHeight="1">
      <c r="A166" s="5">
        <f>reform_curr!A163</f>
        <v>298</v>
      </c>
      <c r="B166" s="5" t="str">
        <f>reform_curr!B163</f>
        <v>Wiesendangen</v>
      </c>
      <c r="C166" s="10">
        <f>reform_curr!G163/1000</f>
        <v>1589273.6718846799</v>
      </c>
      <c r="D166" s="10">
        <f>reform_new1!I163/1000</f>
        <v>1635537.8168325201</v>
      </c>
      <c r="E166" s="10">
        <f t="shared" si="4"/>
        <v>46264.144947840134</v>
      </c>
      <c r="G166" s="10">
        <f>reform_curr!H163/1000</f>
        <v>1887.1786602878401</v>
      </c>
      <c r="H166" s="10">
        <f>reform_curr!I163/1000</f>
        <v>1698.4608031477601</v>
      </c>
      <c r="I166" s="10">
        <f>reform_curr!J163/1000</f>
        <v>3585.6394534637298</v>
      </c>
      <c r="K166" s="10">
        <f>reform_new1!J163/1000</f>
        <v>1659.0399446773301</v>
      </c>
      <c r="L166" s="10">
        <f>reform_new1!K163/1000</f>
        <v>1493.13595400449</v>
      </c>
      <c r="M166" s="10">
        <f>reform_new1!L163/1000</f>
        <v>3152.1759006155703</v>
      </c>
      <c r="O166" s="10">
        <f t="shared" si="5"/>
        <v>433.46355284815945</v>
      </c>
    </row>
    <row r="167" spans="1:15" ht="20" customHeight="1">
      <c r="A167" s="11" t="s">
        <v>176</v>
      </c>
      <c r="B167" s="11"/>
      <c r="C167" s="12">
        <f>FLOOR(MIN(C5:C166),1)</f>
        <v>71136</v>
      </c>
      <c r="D167" s="12">
        <f>FLOOR(MIN(D5:D166),1)</f>
        <v>73509</v>
      </c>
      <c r="E167" s="12">
        <f>FLOOR(MIN(E5:E166),1)</f>
        <v>2281</v>
      </c>
      <c r="F167" s="12"/>
      <c r="G167" s="12">
        <f>FLOOR(MIN(G5:G166),1)</f>
        <v>74</v>
      </c>
      <c r="H167" s="12">
        <f>FLOOR(MIN(H5:H166),1)</f>
        <v>86</v>
      </c>
      <c r="I167" s="12">
        <f>FLOOR(MIN(I5:I166),1)</f>
        <v>161</v>
      </c>
      <c r="J167" s="12"/>
      <c r="K167" s="12">
        <f>FLOOR(MIN(K5:K166),1)</f>
        <v>65</v>
      </c>
      <c r="L167" s="12">
        <f>FLOOR(MIN(L5:L166),1)</f>
        <v>75</v>
      </c>
      <c r="M167" s="12">
        <f>FLOOR(MIN(M5:M166),1)</f>
        <v>140</v>
      </c>
      <c r="N167" s="12"/>
      <c r="O167" s="12">
        <f>FLOOR(MIN(O5:O166),1)</f>
        <v>20</v>
      </c>
    </row>
    <row r="168" spans="1:15" ht="20" customHeight="1">
      <c r="A168" s="13" t="s">
        <v>177</v>
      </c>
      <c r="B168" s="13"/>
      <c r="C168" s="14">
        <f>CEILING(MAX(C5:C166),1)</f>
        <v>93819661</v>
      </c>
      <c r="D168" s="14">
        <f>CEILING(MAX(D5:D166),1)</f>
        <v>97660227</v>
      </c>
      <c r="E168" s="14">
        <f>CEILING(MAX(E5:E166),1)</f>
        <v>3840567</v>
      </c>
      <c r="F168" s="14"/>
      <c r="G168" s="14">
        <f>CEILING(MAX(G5:G166),1)</f>
        <v>162676</v>
      </c>
      <c r="H168" s="14">
        <f>CEILING(MAX(H5:H166),1)</f>
        <v>193585</v>
      </c>
      <c r="I168" s="14">
        <f>CEILING(MAX(I5:I166),1)</f>
        <v>356261</v>
      </c>
      <c r="J168" s="14"/>
      <c r="K168" s="14">
        <f>CEILING(MAX(K5:K166),1)</f>
        <v>143960</v>
      </c>
      <c r="L168" s="14">
        <f>CEILING(MAX(L5:L166),1)</f>
        <v>171312</v>
      </c>
      <c r="M168" s="14">
        <f>CEILING(MAX(M5:M166),1)</f>
        <v>315271</v>
      </c>
      <c r="N168" s="14"/>
      <c r="O168" s="14">
        <f>CEILING(MAX(O5:O166),1)</f>
        <v>40990</v>
      </c>
    </row>
    <row r="169" spans="1:15" ht="20" customHeight="1">
      <c r="A169" s="15" t="s">
        <v>167</v>
      </c>
      <c r="B169" s="15"/>
      <c r="C169" s="16">
        <f>SUM(C5:C166)</f>
        <v>417083312.40640879</v>
      </c>
      <c r="D169" s="16">
        <f>SUM(D5:D166)</f>
        <v>432870885.34752572</v>
      </c>
      <c r="E169" s="16">
        <f>SUM(E5:E166)</f>
        <v>15787572.941117195</v>
      </c>
      <c r="F169" s="4"/>
      <c r="G169" s="16">
        <f>SUM(G5:G166)</f>
        <v>739001.34338266274</v>
      </c>
      <c r="H169" s="16">
        <f t="shared" ref="H169:I169" si="6">SUM(H5:H166)</f>
        <v>725416.35085653095</v>
      </c>
      <c r="I169" s="16">
        <f t="shared" si="6"/>
        <v>1464417.6953486768</v>
      </c>
      <c r="J169" s="4"/>
      <c r="K169" s="16">
        <f>SUM(K5:K166)</f>
        <v>650136.61496786727</v>
      </c>
      <c r="L169" s="16">
        <f t="shared" ref="L169:M169" si="7">SUM(L5:L166)</f>
        <v>638793.38255556708</v>
      </c>
      <c r="M169" s="16">
        <f t="shared" si="7"/>
        <v>1288929.9973332591</v>
      </c>
      <c r="N169" s="4"/>
      <c r="O169" s="16">
        <f t="shared" ref="O169" si="8">I169-M169</f>
        <v>175487.69801541767</v>
      </c>
    </row>
    <row r="170" spans="1:15" ht="122" customHeight="1">
      <c r="A170" s="45" t="s">
        <v>179</v>
      </c>
      <c r="B170" s="45"/>
      <c r="C170" s="45"/>
      <c r="D170" s="45"/>
      <c r="E170" s="45"/>
      <c r="F170" s="45"/>
      <c r="G170" s="45"/>
      <c r="H170" s="45"/>
      <c r="I170" s="45"/>
      <c r="J170" s="45"/>
      <c r="K170" s="45"/>
      <c r="L170" s="45"/>
      <c r="M170" s="45"/>
      <c r="N170" s="45"/>
      <c r="O170" s="45"/>
    </row>
  </sheetData>
  <mergeCells count="5">
    <mergeCell ref="C2:E2"/>
    <mergeCell ref="G2:I2"/>
    <mergeCell ref="K2:M2"/>
    <mergeCell ref="A170:O170"/>
    <mergeCell ref="A1:O1"/>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6D34-4576-C645-8A01-5C2DD29632F8}">
  <dimension ref="A1:O170"/>
  <sheetViews>
    <sheetView zoomScale="110" zoomScaleNormal="110" workbookViewId="0">
      <pane ySplit="4" topLeftCell="A5" activePane="bottomLeft" state="frozenSplit"/>
      <selection activeCell="C5" sqref="C5:Q166"/>
      <selection pane="bottomLeft" activeCell="D159" sqref="D159"/>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46" t="s">
        <v>278</v>
      </c>
      <c r="B1" s="46"/>
      <c r="C1" s="46"/>
      <c r="D1" s="46"/>
      <c r="E1" s="46"/>
      <c r="F1" s="46"/>
      <c r="G1" s="46"/>
      <c r="H1" s="46"/>
      <c r="I1" s="46"/>
      <c r="J1" s="46"/>
      <c r="K1" s="46"/>
      <c r="L1" s="46"/>
      <c r="M1" s="46"/>
      <c r="N1" s="46"/>
      <c r="O1" s="4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reform_new1!N2/1000</f>
        <v>1028941.41797656</v>
      </c>
      <c r="E5" s="10">
        <f>D5-C5</f>
        <v>83089.278669266845</v>
      </c>
      <c r="G5" s="10">
        <f>reform_curr!H2/1000</f>
        <v>1727.09316224348</v>
      </c>
      <c r="H5" s="10">
        <f>reform_curr!I2/1000</f>
        <v>1640.7385050550399</v>
      </c>
      <c r="I5" s="10">
        <f>reform_curr!J2/1000</f>
        <v>3367.8316627818299</v>
      </c>
      <c r="K5" s="10">
        <f>reform_new1!O2/1000</f>
        <v>1623.4322345702599</v>
      </c>
      <c r="L5" s="10">
        <f>reform_new1!P2/1000</f>
        <v>1542.2606208096702</v>
      </c>
      <c r="M5" s="10">
        <f>reform_new1!Q2/1000</f>
        <v>3165.6928286043399</v>
      </c>
      <c r="O5" s="10">
        <f>I5-M5</f>
        <v>202.13883417749003</v>
      </c>
    </row>
    <row r="6" spans="1:15" ht="20" customHeight="1">
      <c r="A6" s="5">
        <f>reform_curr!A3</f>
        <v>2</v>
      </c>
      <c r="B6" s="5" t="str">
        <f>reform_curr!B3</f>
        <v>Affoltern am Albis</v>
      </c>
      <c r="C6" s="10">
        <f>reform_curr!G3/1000</f>
        <v>1984044.34466122</v>
      </c>
      <c r="D6" s="10">
        <f>reform_new1!N3/1000</f>
        <v>2133453.4466933501</v>
      </c>
      <c r="E6" s="10">
        <f t="shared" ref="E6:E69" si="0">D6-C6</f>
        <v>149409.10203213012</v>
      </c>
      <c r="G6" s="10">
        <f>reform_curr!H3/1000</f>
        <v>2280.94461506161</v>
      </c>
      <c r="H6" s="10">
        <f>reform_curr!I3/1000</f>
        <v>2828.3713286546904</v>
      </c>
      <c r="I6" s="10">
        <f>reform_curr!J3/1000</f>
        <v>5109.3159389430793</v>
      </c>
      <c r="K6" s="10">
        <f>reform_new1!O3/1000</f>
        <v>2181.4105869735699</v>
      </c>
      <c r="L6" s="10">
        <f>reform_new1!P3/1000</f>
        <v>2704.9491231750198</v>
      </c>
      <c r="M6" s="10">
        <f>reform_new1!Q3/1000</f>
        <v>4886.3597175950399</v>
      </c>
      <c r="O6" s="10">
        <f t="shared" ref="O6:O69" si="1">I6-M6</f>
        <v>222.95622134803943</v>
      </c>
    </row>
    <row r="7" spans="1:15" ht="20" customHeight="1">
      <c r="A7" s="5">
        <f>reform_curr!A4</f>
        <v>3</v>
      </c>
      <c r="B7" s="5" t="str">
        <f>reform_curr!B4</f>
        <v>Bonstetten</v>
      </c>
      <c r="C7" s="10">
        <f>reform_curr!G4/1000</f>
        <v>1115871.91697149</v>
      </c>
      <c r="D7" s="10">
        <f>reform_new1!N4/1000</f>
        <v>1191728.9747148398</v>
      </c>
      <c r="E7" s="10">
        <f t="shared" si="0"/>
        <v>75857.057743349811</v>
      </c>
      <c r="G7" s="10">
        <f>reform_curr!H4/1000</f>
        <v>1230.5401991485298</v>
      </c>
      <c r="H7" s="10">
        <f>reform_curr!I4/1000</f>
        <v>1341.2888139594199</v>
      </c>
      <c r="I7" s="10">
        <f>reform_curr!J4/1000</f>
        <v>2571.82901388645</v>
      </c>
      <c r="K7" s="10">
        <f>reform_new1!O4/1000</f>
        <v>1161.4495575404101</v>
      </c>
      <c r="L7" s="10">
        <f>reform_new1!P4/1000</f>
        <v>1265.9800117795401</v>
      </c>
      <c r="M7" s="10">
        <f>reform_new1!Q4/1000</f>
        <v>2427.4295696849799</v>
      </c>
      <c r="O7" s="10">
        <f t="shared" si="1"/>
        <v>144.39944420147003</v>
      </c>
    </row>
    <row r="8" spans="1:15" ht="20" customHeight="1">
      <c r="A8" s="5">
        <f>reform_curr!A5</f>
        <v>4</v>
      </c>
      <c r="B8" s="5" t="str">
        <f>reform_curr!B5</f>
        <v>Hausen am Albis</v>
      </c>
      <c r="C8" s="10">
        <f>reform_curr!G5/1000</f>
        <v>940815.42176605703</v>
      </c>
      <c r="D8" s="10">
        <f>reform_new1!N5/1000</f>
        <v>1014335.5312716</v>
      </c>
      <c r="E8" s="10">
        <f t="shared" si="0"/>
        <v>73520.10950554302</v>
      </c>
      <c r="G8" s="10">
        <f>reform_curr!H5/1000</f>
        <v>1237.31857046083</v>
      </c>
      <c r="H8" s="10">
        <f>reform_curr!I5/1000</f>
        <v>1385.79679961431</v>
      </c>
      <c r="I8" s="10">
        <f>reform_curr!J5/1000</f>
        <v>2623.1153547486501</v>
      </c>
      <c r="K8" s="10">
        <f>reform_new1!O5/1000</f>
        <v>1175.0750467293099</v>
      </c>
      <c r="L8" s="10">
        <f>reform_new1!P5/1000</f>
        <v>1316.08405136184</v>
      </c>
      <c r="M8" s="10">
        <f>reform_new1!Q5/1000</f>
        <v>2491.1590907735899</v>
      </c>
      <c r="O8" s="10">
        <f t="shared" si="1"/>
        <v>131.95626397506021</v>
      </c>
    </row>
    <row r="9" spans="1:15" ht="20" customHeight="1">
      <c r="A9" s="5">
        <f>reform_curr!A6</f>
        <v>5</v>
      </c>
      <c r="B9" s="5" t="str">
        <f>reform_curr!B6</f>
        <v>Hedingen</v>
      </c>
      <c r="C9" s="10">
        <f>reform_curr!G6/1000</f>
        <v>937159.37170354498</v>
      </c>
      <c r="D9" s="10">
        <f>reform_new1!N6/1000</f>
        <v>1006792.1588283599</v>
      </c>
      <c r="E9" s="10">
        <f t="shared" si="0"/>
        <v>69632.787124814931</v>
      </c>
      <c r="G9" s="10">
        <f>reform_curr!H6/1000</f>
        <v>1217.14907203191</v>
      </c>
      <c r="H9" s="10">
        <f>reform_curr!I6/1000</f>
        <v>1278.0065167405601</v>
      </c>
      <c r="I9" s="10">
        <f>reform_curr!J6/1000</f>
        <v>2495.1555843865804</v>
      </c>
      <c r="K9" s="10">
        <f>reform_new1!O6/1000</f>
        <v>1149.97182152864</v>
      </c>
      <c r="L9" s="10">
        <f>reform_new1!P6/1000</f>
        <v>1207.47040872463</v>
      </c>
      <c r="M9" s="10">
        <f>reform_new1!Q6/1000</f>
        <v>2357.4422209606701</v>
      </c>
      <c r="O9" s="10">
        <f t="shared" si="1"/>
        <v>137.7133634259103</v>
      </c>
    </row>
    <row r="10" spans="1:15" ht="20" customHeight="1">
      <c r="A10" s="5">
        <f>reform_curr!A7</f>
        <v>6</v>
      </c>
      <c r="B10" s="5" t="str">
        <f>reform_curr!B7</f>
        <v>Kappel am Albis</v>
      </c>
      <c r="C10" s="10">
        <f>reform_curr!G7/1000</f>
        <v>261655.58499999999</v>
      </c>
      <c r="D10" s="10">
        <f>reform_new1!N7/1000</f>
        <v>279841.81931005802</v>
      </c>
      <c r="E10" s="10">
        <f t="shared" si="0"/>
        <v>18186.234310058033</v>
      </c>
      <c r="G10" s="10">
        <f>reform_curr!H7/1000</f>
        <v>303.96140508991397</v>
      </c>
      <c r="H10" s="10">
        <f>reform_curr!I7/1000</f>
        <v>310.04063255620002</v>
      </c>
      <c r="I10" s="10">
        <f>reform_curr!J7/1000</f>
        <v>614.00203972959491</v>
      </c>
      <c r="K10" s="10">
        <f>reform_new1!O7/1000</f>
        <v>287.43182744914202</v>
      </c>
      <c r="L10" s="10">
        <f>reform_new1!P7/1000</f>
        <v>293.18046302837098</v>
      </c>
      <c r="M10" s="10">
        <f>reform_new1!Q7/1000</f>
        <v>580.6122897603509</v>
      </c>
      <c r="O10" s="10">
        <f t="shared" si="1"/>
        <v>33.389749969244008</v>
      </c>
    </row>
    <row r="11" spans="1:15" ht="20" customHeight="1">
      <c r="A11" s="5">
        <f>reform_curr!A8</f>
        <v>7</v>
      </c>
      <c r="B11" s="5" t="str">
        <f>reform_curr!B8</f>
        <v>Knonau</v>
      </c>
      <c r="C11" s="10">
        <f>reform_curr!G8/1000</f>
        <v>378370.11815181602</v>
      </c>
      <c r="D11" s="10">
        <f>reform_new1!N8/1000</f>
        <v>402405.733027832</v>
      </c>
      <c r="E11" s="10">
        <f t="shared" si="0"/>
        <v>24035.614876015985</v>
      </c>
      <c r="G11" s="10">
        <f>reform_curr!H8/1000</f>
        <v>367.47825879454604</v>
      </c>
      <c r="H11" s="10">
        <f>reform_curr!I8/1000</f>
        <v>411.575649135172</v>
      </c>
      <c r="I11" s="10">
        <f>reform_curr!J8/1000</f>
        <v>779.05390406274796</v>
      </c>
      <c r="K11" s="10">
        <f>reform_new1!O8/1000</f>
        <v>346.46684052717598</v>
      </c>
      <c r="L11" s="10">
        <f>reform_new1!P8/1000</f>
        <v>388.04286153602601</v>
      </c>
      <c r="M11" s="10">
        <f>reform_new1!Q8/1000</f>
        <v>734.50970286035499</v>
      </c>
      <c r="O11" s="10">
        <f t="shared" si="1"/>
        <v>44.544201202392969</v>
      </c>
    </row>
    <row r="12" spans="1:15" ht="20" customHeight="1">
      <c r="A12" s="5">
        <f>reform_curr!A9</f>
        <v>8</v>
      </c>
      <c r="B12" s="5" t="str">
        <f>reform_curr!B9</f>
        <v>Maschwanden</v>
      </c>
      <c r="C12" s="10">
        <f>reform_curr!G9/1000</f>
        <v>138792.716607435</v>
      </c>
      <c r="D12" s="10">
        <f>reform_new1!N9/1000</f>
        <v>149266.60542089798</v>
      </c>
      <c r="E12" s="10">
        <f t="shared" si="0"/>
        <v>10473.888813462981</v>
      </c>
      <c r="G12" s="10">
        <f>reform_curr!H9/1000</f>
        <v>153.83613880383902</v>
      </c>
      <c r="H12" s="10">
        <f>reform_curr!I9/1000</f>
        <v>199.98698019480699</v>
      </c>
      <c r="I12" s="10">
        <f>reform_curr!J9/1000</f>
        <v>353.82312038636201</v>
      </c>
      <c r="K12" s="10">
        <f>reform_new1!O9/1000</f>
        <v>146.82251888799601</v>
      </c>
      <c r="L12" s="10">
        <f>reform_new1!P9/1000</f>
        <v>190.86927624237501</v>
      </c>
      <c r="M12" s="10">
        <f>reform_new1!Q9/1000</f>
        <v>337.69179617452596</v>
      </c>
      <c r="O12" s="10">
        <f t="shared" si="1"/>
        <v>16.131324211836045</v>
      </c>
    </row>
    <row r="13" spans="1:15" ht="20" customHeight="1">
      <c r="A13" s="5">
        <f>reform_curr!A10</f>
        <v>9</v>
      </c>
      <c r="B13" s="5" t="str">
        <f>reform_curr!B10</f>
        <v>Mettmenstetten</v>
      </c>
      <c r="C13" s="10">
        <f>reform_curr!G10/1000</f>
        <v>1434735.79196396</v>
      </c>
      <c r="D13" s="10">
        <f>reform_new1!N10/1000</f>
        <v>1550240.1021276801</v>
      </c>
      <c r="E13" s="10">
        <f t="shared" si="0"/>
        <v>115504.31016372005</v>
      </c>
      <c r="G13" s="10">
        <f>reform_curr!H10/1000</f>
        <v>2316.10643257123</v>
      </c>
      <c r="H13" s="10">
        <f>reform_curr!I10/1000</f>
        <v>2292.94536465889</v>
      </c>
      <c r="I13" s="10">
        <f>reform_curr!J10/1000</f>
        <v>4609.0517879458603</v>
      </c>
      <c r="K13" s="10">
        <f>reform_new1!O10/1000</f>
        <v>2173.50864453136</v>
      </c>
      <c r="L13" s="10">
        <f>reform_new1!P10/1000</f>
        <v>2151.7735673274397</v>
      </c>
      <c r="M13" s="10">
        <f>reform_new1!Q10/1000</f>
        <v>4325.2822418012602</v>
      </c>
      <c r="O13" s="10">
        <f t="shared" si="1"/>
        <v>283.7695461446001</v>
      </c>
    </row>
    <row r="14" spans="1:15" ht="20" customHeight="1">
      <c r="A14" s="5">
        <f>reform_curr!A11</f>
        <v>10</v>
      </c>
      <c r="B14" s="5" t="str">
        <f>reform_curr!B11</f>
        <v>Obfelden</v>
      </c>
      <c r="C14" s="10">
        <f>reform_curr!G11/1000</f>
        <v>961941.12502005394</v>
      </c>
      <c r="D14" s="10">
        <f>reform_new1!N11/1000</f>
        <v>1029925.2239331</v>
      </c>
      <c r="E14" s="10">
        <f t="shared" si="0"/>
        <v>67984.098913046066</v>
      </c>
      <c r="G14" s="10">
        <f>reform_curr!H11/1000</f>
        <v>1036.52321432235</v>
      </c>
      <c r="H14" s="10">
        <f>reform_curr!I11/1000</f>
        <v>1254.1930855363</v>
      </c>
      <c r="I14" s="10">
        <f>reform_curr!J11/1000</f>
        <v>2290.7163006508299</v>
      </c>
      <c r="K14" s="10">
        <f>reform_new1!O11/1000</f>
        <v>984.32273932212502</v>
      </c>
      <c r="L14" s="10">
        <f>reform_new1!P11/1000</f>
        <v>1191.0305161004599</v>
      </c>
      <c r="M14" s="10">
        <f>reform_new1!Q11/1000</f>
        <v>2175.3532567398502</v>
      </c>
      <c r="O14" s="10">
        <f t="shared" si="1"/>
        <v>115.36304391097974</v>
      </c>
    </row>
    <row r="15" spans="1:15" ht="20" customHeight="1">
      <c r="A15" s="5">
        <f>reform_curr!A12</f>
        <v>11</v>
      </c>
      <c r="B15" s="5" t="str">
        <f>reform_curr!B12</f>
        <v>Ottenbach</v>
      </c>
      <c r="C15" s="10">
        <f>reform_curr!G12/1000</f>
        <v>669297.32025615592</v>
      </c>
      <c r="D15" s="10">
        <f>reform_new1!N12/1000</f>
        <v>721520.70498437504</v>
      </c>
      <c r="E15" s="10">
        <f t="shared" si="0"/>
        <v>52223.384728219127</v>
      </c>
      <c r="G15" s="10">
        <f>reform_curr!H12/1000</f>
        <v>856.36390683388697</v>
      </c>
      <c r="H15" s="10">
        <f>reform_curr!I12/1000</f>
        <v>1001.94577738547</v>
      </c>
      <c r="I15" s="10">
        <f>reform_curr!J12/1000</f>
        <v>1858.3096911867801</v>
      </c>
      <c r="K15" s="10">
        <f>reform_new1!O12/1000</f>
        <v>814.48573269230099</v>
      </c>
      <c r="L15" s="10">
        <f>reform_new1!P12/1000</f>
        <v>952.94830251896303</v>
      </c>
      <c r="M15" s="10">
        <f>reform_new1!Q12/1000</f>
        <v>1767.43404571008</v>
      </c>
      <c r="O15" s="10">
        <f t="shared" si="1"/>
        <v>90.875645476700129</v>
      </c>
    </row>
    <row r="16" spans="1:15" ht="20" customHeight="1">
      <c r="A16" s="5">
        <f>reform_curr!A13</f>
        <v>12</v>
      </c>
      <c r="B16" s="5" t="str">
        <f>reform_curr!B13</f>
        <v>Rifferswil</v>
      </c>
      <c r="C16" s="10">
        <f>reform_curr!G13/1000</f>
        <v>299738.46001888503</v>
      </c>
      <c r="D16" s="10">
        <f>reform_new1!N13/1000</f>
        <v>326881.95586035104</v>
      </c>
      <c r="E16" s="10">
        <f t="shared" si="0"/>
        <v>27143.495841466007</v>
      </c>
      <c r="G16" s="10">
        <f>reform_curr!H13/1000</f>
        <v>446.23682339218203</v>
      </c>
      <c r="H16" s="10">
        <f>reform_curr!I13/1000</f>
        <v>571.18313324406699</v>
      </c>
      <c r="I16" s="10">
        <f>reform_curr!J13/1000</f>
        <v>1017.4199522715201</v>
      </c>
      <c r="K16" s="10">
        <f>reform_new1!O13/1000</f>
        <v>427.69141995884405</v>
      </c>
      <c r="L16" s="10">
        <f>reform_new1!P13/1000</f>
        <v>547.44502277669301</v>
      </c>
      <c r="M16" s="10">
        <f>reform_new1!Q13/1000</f>
        <v>975.13643535137101</v>
      </c>
      <c r="O16" s="10">
        <f t="shared" si="1"/>
        <v>42.283516920149054</v>
      </c>
    </row>
    <row r="17" spans="1:15" ht="20" customHeight="1">
      <c r="A17" s="5">
        <f>reform_curr!A14</f>
        <v>13</v>
      </c>
      <c r="B17" s="5" t="str">
        <f>reform_curr!B14</f>
        <v>Stallikon</v>
      </c>
      <c r="C17" s="10">
        <f>reform_curr!G14/1000</f>
        <v>1023238.8372755001</v>
      </c>
      <c r="D17" s="10">
        <f>reform_new1!N14/1000</f>
        <v>1103447.1677387699</v>
      </c>
      <c r="E17" s="10">
        <f t="shared" si="0"/>
        <v>80208.330463269842</v>
      </c>
      <c r="G17" s="10">
        <f>reform_curr!H14/1000</f>
        <v>1460.3659289618699</v>
      </c>
      <c r="H17" s="10">
        <f>reform_curr!I14/1000</f>
        <v>1474.96958051154</v>
      </c>
      <c r="I17" s="10">
        <f>reform_curr!J14/1000</f>
        <v>2935.3355197517203</v>
      </c>
      <c r="K17" s="10">
        <f>reform_new1!O14/1000</f>
        <v>1379.5718956896601</v>
      </c>
      <c r="L17" s="10">
        <f>reform_new1!P14/1000</f>
        <v>1393.36761152385</v>
      </c>
      <c r="M17" s="10">
        <f>reform_new1!Q14/1000</f>
        <v>2772.9395196568598</v>
      </c>
      <c r="O17" s="10">
        <f t="shared" si="1"/>
        <v>162.39600009486048</v>
      </c>
    </row>
    <row r="18" spans="1:15" ht="20" customHeight="1">
      <c r="A18" s="5">
        <f>reform_curr!A15</f>
        <v>14</v>
      </c>
      <c r="B18" s="5" t="str">
        <f>reform_curr!B15</f>
        <v>Wettswil am Albis</v>
      </c>
      <c r="C18" s="10">
        <f>reform_curr!G15/1000</f>
        <v>2264198.82719609</v>
      </c>
      <c r="D18" s="10">
        <f>reform_new1!N15/1000</f>
        <v>2449598.50630712</v>
      </c>
      <c r="E18" s="10">
        <f t="shared" si="0"/>
        <v>185399.67911102995</v>
      </c>
      <c r="G18" s="10">
        <f>reform_curr!H15/1000</f>
        <v>4080.92254981732</v>
      </c>
      <c r="H18" s="10">
        <f>reform_curr!I15/1000</f>
        <v>3468.7841386772902</v>
      </c>
      <c r="I18" s="10">
        <f>reform_curr!J15/1000</f>
        <v>7549.7066775434605</v>
      </c>
      <c r="K18" s="10">
        <f>reform_new1!O15/1000</f>
        <v>3807.42884460297</v>
      </c>
      <c r="L18" s="10">
        <f>reform_new1!P15/1000</f>
        <v>3236.3145209949703</v>
      </c>
      <c r="M18" s="10">
        <f>reform_new1!Q15/1000</f>
        <v>7043.7433804861903</v>
      </c>
      <c r="O18" s="10">
        <f t="shared" si="1"/>
        <v>505.96329705727021</v>
      </c>
    </row>
    <row r="19" spans="1:15" ht="20" customHeight="1">
      <c r="A19" s="5">
        <f>reform_curr!A16</f>
        <v>21</v>
      </c>
      <c r="B19" s="5" t="str">
        <f>reform_curr!B16</f>
        <v>Adlikon</v>
      </c>
      <c r="C19" s="10">
        <f>reform_curr!G16/1000</f>
        <v>173316.11499999999</v>
      </c>
      <c r="D19" s="10">
        <f>reform_new1!N16/1000</f>
        <v>186622.247738281</v>
      </c>
      <c r="E19" s="10">
        <f t="shared" si="0"/>
        <v>13306.132738281012</v>
      </c>
      <c r="G19" s="10">
        <f>reform_curr!H16/1000</f>
        <v>214.89264913034401</v>
      </c>
      <c r="H19" s="10">
        <f>reform_curr!I16/1000</f>
        <v>258.94564484715403</v>
      </c>
      <c r="I19" s="10">
        <f>reform_curr!J16/1000</f>
        <v>473.83829292392704</v>
      </c>
      <c r="K19" s="10">
        <f>reform_new1!O16/1000</f>
        <v>204.293395758152</v>
      </c>
      <c r="L19" s="10">
        <f>reform_new1!P16/1000</f>
        <v>246.173542694568</v>
      </c>
      <c r="M19" s="10">
        <f>reform_new1!Q16/1000</f>
        <v>450.46693946027699</v>
      </c>
      <c r="O19" s="10">
        <f t="shared" si="1"/>
        <v>23.371353463650053</v>
      </c>
    </row>
    <row r="20" spans="1:15" ht="20" customHeight="1">
      <c r="A20" s="5">
        <f>reform_curr!A17</f>
        <v>22</v>
      </c>
      <c r="B20" s="5" t="str">
        <f>reform_curr!B17</f>
        <v>Benken (ZH)</v>
      </c>
      <c r="C20" s="10">
        <f>reform_curr!G17/1000</f>
        <v>186750.94399999999</v>
      </c>
      <c r="D20" s="10">
        <f>reform_new1!N17/1000</f>
        <v>200228.33087890601</v>
      </c>
      <c r="E20" s="10">
        <f t="shared" si="0"/>
        <v>13477.386878906022</v>
      </c>
      <c r="G20" s="10">
        <f>reform_curr!H17/1000</f>
        <v>231.140305556774</v>
      </c>
      <c r="H20" s="10">
        <f>reform_curr!I17/1000</f>
        <v>263.49995126914905</v>
      </c>
      <c r="I20" s="10">
        <f>reform_curr!J17/1000</f>
        <v>494.64025786495199</v>
      </c>
      <c r="K20" s="10">
        <f>reform_new1!O17/1000</f>
        <v>217.842422345399</v>
      </c>
      <c r="L20" s="10">
        <f>reform_new1!P17/1000</f>
        <v>248.34036229610399</v>
      </c>
      <c r="M20" s="10">
        <f>reform_new1!Q17/1000</f>
        <v>466.18278030395504</v>
      </c>
      <c r="O20" s="10">
        <f t="shared" si="1"/>
        <v>28.457477560996949</v>
      </c>
    </row>
    <row r="21" spans="1:15" ht="20" customHeight="1">
      <c r="A21" s="5">
        <f>reform_curr!A18</f>
        <v>23</v>
      </c>
      <c r="B21" s="5" t="str">
        <f>reform_curr!B18</f>
        <v>Berg am Irchel</v>
      </c>
      <c r="C21" s="10">
        <f>reform_curr!G18/1000</f>
        <v>584383.15099999995</v>
      </c>
      <c r="D21" s="10">
        <f>reform_new1!N18/1000</f>
        <v>643535.11836132803</v>
      </c>
      <c r="E21" s="10">
        <f t="shared" si="0"/>
        <v>59151.967361328076</v>
      </c>
      <c r="G21" s="10">
        <f>reform_curr!H18/1000</f>
        <v>1427.27958203709</v>
      </c>
      <c r="H21" s="10">
        <f>reform_curr!I18/1000</f>
        <v>1398.7339927824401</v>
      </c>
      <c r="I21" s="10">
        <f>reform_curr!J18/1000</f>
        <v>2826.0135757932599</v>
      </c>
      <c r="K21" s="10">
        <f>reform_new1!O18/1000</f>
        <v>1329.3534824380799</v>
      </c>
      <c r="L21" s="10">
        <f>reform_new1!P18/1000</f>
        <v>1302.7664287662201</v>
      </c>
      <c r="M21" s="10">
        <f>reform_new1!Q18/1000</f>
        <v>2632.1199120042302</v>
      </c>
      <c r="O21" s="10">
        <f t="shared" si="1"/>
        <v>193.89366378902969</v>
      </c>
    </row>
    <row r="22" spans="1:15" ht="20" customHeight="1">
      <c r="A22" s="5">
        <f>reform_curr!A19</f>
        <v>24</v>
      </c>
      <c r="B22" s="5" t="str">
        <f>reform_curr!B19</f>
        <v>Buch am Irchel</v>
      </c>
      <c r="C22" s="10">
        <f>reform_curr!G19/1000</f>
        <v>214913.19292372701</v>
      </c>
      <c r="D22" s="10">
        <f>reform_new1!N19/1000</f>
        <v>229626.48969921801</v>
      </c>
      <c r="E22" s="10">
        <f t="shared" si="0"/>
        <v>14713.296775491006</v>
      </c>
      <c r="G22" s="10">
        <f>reform_curr!H19/1000</f>
        <v>229.158530289173</v>
      </c>
      <c r="H22" s="10">
        <f>reform_curr!I19/1000</f>
        <v>242.908042515754</v>
      </c>
      <c r="I22" s="10">
        <f>reform_curr!J19/1000</f>
        <v>472.06657154560003</v>
      </c>
      <c r="K22" s="10">
        <f>reform_new1!O19/1000</f>
        <v>217.54312842977001</v>
      </c>
      <c r="L22" s="10">
        <f>reform_new1!P19/1000</f>
        <v>230.595715081572</v>
      </c>
      <c r="M22" s="10">
        <f>reform_new1!Q19/1000</f>
        <v>448.138845779657</v>
      </c>
      <c r="O22" s="10">
        <f t="shared" si="1"/>
        <v>23.927725765943023</v>
      </c>
    </row>
    <row r="23" spans="1:15" ht="20" customHeight="1">
      <c r="A23" s="5">
        <f>reform_curr!A20</f>
        <v>25</v>
      </c>
      <c r="B23" s="5" t="str">
        <f>reform_curr!B20</f>
        <v>Dachsen</v>
      </c>
      <c r="C23" s="10">
        <f>reform_curr!G20/1000</f>
        <v>453642.254999011</v>
      </c>
      <c r="D23" s="10">
        <f>reform_new1!N20/1000</f>
        <v>485424.399378906</v>
      </c>
      <c r="E23" s="10">
        <f t="shared" si="0"/>
        <v>31782.144379895006</v>
      </c>
      <c r="G23" s="10">
        <f>reform_curr!H20/1000</f>
        <v>541.81132101261608</v>
      </c>
      <c r="H23" s="10">
        <f>reform_curr!I20/1000</f>
        <v>590.57434098756301</v>
      </c>
      <c r="I23" s="10">
        <f>reform_curr!J20/1000</f>
        <v>1132.3856601533798</v>
      </c>
      <c r="K23" s="10">
        <f>reform_new1!O20/1000</f>
        <v>510.54032212829503</v>
      </c>
      <c r="L23" s="10">
        <f>reform_new1!P20/1000</f>
        <v>556.48895168495096</v>
      </c>
      <c r="M23" s="10">
        <f>reform_new1!Q20/1000</f>
        <v>1067.0292731509198</v>
      </c>
      <c r="O23" s="10">
        <f t="shared" si="1"/>
        <v>65.356387002459996</v>
      </c>
    </row>
    <row r="24" spans="1:15" ht="20" customHeight="1">
      <c r="A24" s="5">
        <f>reform_curr!A21</f>
        <v>26</v>
      </c>
      <c r="B24" s="5" t="str">
        <f>reform_curr!B21</f>
        <v>Dorf</v>
      </c>
      <c r="C24" s="10">
        <f>reform_curr!G21/1000</f>
        <v>153148</v>
      </c>
      <c r="D24" s="10">
        <f>reform_new1!N21/1000</f>
        <v>163993.19685156198</v>
      </c>
      <c r="E24" s="10">
        <f t="shared" si="0"/>
        <v>10845.196851561981</v>
      </c>
      <c r="G24" s="10">
        <f>reform_curr!H21/1000</f>
        <v>190.918268314361</v>
      </c>
      <c r="H24" s="10">
        <f>reform_curr!I21/1000</f>
        <v>208.10090942448298</v>
      </c>
      <c r="I24" s="10">
        <f>reform_curr!J21/1000</f>
        <v>399.01918089246698</v>
      </c>
      <c r="K24" s="10">
        <f>reform_new1!O21/1000</f>
        <v>179.175334251403</v>
      </c>
      <c r="L24" s="10">
        <f>reform_new1!P21/1000</f>
        <v>195.30111485969999</v>
      </c>
      <c r="M24" s="10">
        <f>reform_new1!Q21/1000</f>
        <v>374.47644938755002</v>
      </c>
      <c r="O24" s="10">
        <f t="shared" si="1"/>
        <v>24.542731504916958</v>
      </c>
    </row>
    <row r="25" spans="1:15" ht="20" customHeight="1">
      <c r="A25" s="5">
        <f>reform_curr!A22</f>
        <v>27</v>
      </c>
      <c r="B25" s="5" t="str">
        <f>reform_curr!B22</f>
        <v>Feuerthalen</v>
      </c>
      <c r="C25" s="10">
        <f>reform_curr!G22/1000</f>
        <v>691921.12229989504</v>
      </c>
      <c r="D25" s="10">
        <f>reform_new1!N22/1000</f>
        <v>745437.89217626909</v>
      </c>
      <c r="E25" s="10">
        <f t="shared" si="0"/>
        <v>53516.769876374048</v>
      </c>
      <c r="G25" s="10">
        <f>reform_curr!H22/1000</f>
        <v>972.50544930720298</v>
      </c>
      <c r="H25" s="10">
        <f>reform_curr!I22/1000</f>
        <v>1108.65621175253</v>
      </c>
      <c r="I25" s="10">
        <f>reform_curr!J22/1000</f>
        <v>2081.1616518146902</v>
      </c>
      <c r="K25" s="10">
        <f>reform_new1!O22/1000</f>
        <v>918.40426416194407</v>
      </c>
      <c r="L25" s="10">
        <f>reform_new1!P22/1000</f>
        <v>1046.9808631364699</v>
      </c>
      <c r="M25" s="10">
        <f>reform_new1!Q22/1000</f>
        <v>1965.38513207292</v>
      </c>
      <c r="O25" s="10">
        <f t="shared" si="1"/>
        <v>115.77651974177024</v>
      </c>
    </row>
    <row r="26" spans="1:15" ht="20" customHeight="1">
      <c r="A26" s="5">
        <f>reform_curr!A23</f>
        <v>28</v>
      </c>
      <c r="B26" s="5" t="str">
        <f>reform_curr!B23</f>
        <v>Flaach</v>
      </c>
      <c r="C26" s="10">
        <f>reform_curr!G23/1000</f>
        <v>300356</v>
      </c>
      <c r="D26" s="10">
        <f>reform_new1!N23/1000</f>
        <v>320906.70555029303</v>
      </c>
      <c r="E26" s="10">
        <f t="shared" si="0"/>
        <v>20550.705550293031</v>
      </c>
      <c r="G26" s="10">
        <f>reform_curr!H23/1000</f>
        <v>339.16988458740701</v>
      </c>
      <c r="H26" s="10">
        <f>reform_curr!I23/1000</f>
        <v>362.91177460211497</v>
      </c>
      <c r="I26" s="10">
        <f>reform_curr!J23/1000</f>
        <v>702.08165576243402</v>
      </c>
      <c r="K26" s="10">
        <f>reform_new1!O23/1000</f>
        <v>320.367687055945</v>
      </c>
      <c r="L26" s="10">
        <f>reform_new1!P23/1000</f>
        <v>342.79342572653201</v>
      </c>
      <c r="M26" s="10">
        <f>reform_new1!Q23/1000</f>
        <v>663.16111135220501</v>
      </c>
      <c r="O26" s="10">
        <f t="shared" si="1"/>
        <v>38.920544410229013</v>
      </c>
    </row>
    <row r="27" spans="1:15" ht="20" customHeight="1">
      <c r="A27" s="5">
        <f>reform_curr!A24</f>
        <v>29</v>
      </c>
      <c r="B27" s="5" t="str">
        <f>reform_curr!B24</f>
        <v>Flurlingen</v>
      </c>
      <c r="C27" s="10">
        <f>reform_curr!G24/1000</f>
        <v>438721.36764289602</v>
      </c>
      <c r="D27" s="10">
        <f>reform_new1!N24/1000</f>
        <v>473862.34513183497</v>
      </c>
      <c r="E27" s="10">
        <f t="shared" si="0"/>
        <v>35140.977488938952</v>
      </c>
      <c r="G27" s="10">
        <f>reform_curr!H24/1000</f>
        <v>613.10654761528895</v>
      </c>
      <c r="H27" s="10">
        <f>reform_curr!I24/1000</f>
        <v>686.67933053773595</v>
      </c>
      <c r="I27" s="10">
        <f>reform_curr!J24/1000</f>
        <v>1299.7858765194401</v>
      </c>
      <c r="K27" s="10">
        <f>reform_new1!O24/1000</f>
        <v>581.79045128929602</v>
      </c>
      <c r="L27" s="10">
        <f>reform_new1!P24/1000</f>
        <v>651.605305414795</v>
      </c>
      <c r="M27" s="10">
        <f>reform_new1!Q24/1000</f>
        <v>1233.39576274967</v>
      </c>
      <c r="O27" s="10">
        <f t="shared" si="1"/>
        <v>66.390113769770096</v>
      </c>
    </row>
    <row r="28" spans="1:15" ht="20" customHeight="1">
      <c r="A28" s="5">
        <f>reform_curr!A25</f>
        <v>30</v>
      </c>
      <c r="B28" s="5" t="str">
        <f>reform_curr!B25</f>
        <v>Andelfingen</v>
      </c>
      <c r="C28" s="10">
        <f>reform_curr!G25/1000</f>
        <v>632497.08700000006</v>
      </c>
      <c r="D28" s="10">
        <f>reform_new1!N25/1000</f>
        <v>685141.38137695298</v>
      </c>
      <c r="E28" s="10">
        <f t="shared" si="0"/>
        <v>52644.294376952923</v>
      </c>
      <c r="G28" s="10">
        <f>reform_curr!H25/1000</f>
        <v>928.25760684406703</v>
      </c>
      <c r="H28" s="10">
        <f>reform_curr!I25/1000</f>
        <v>1039.64851668244</v>
      </c>
      <c r="I28" s="10">
        <f>reform_curr!J25/1000</f>
        <v>1967.9061441335598</v>
      </c>
      <c r="K28" s="10">
        <f>reform_new1!O25/1000</f>
        <v>881.17335672116201</v>
      </c>
      <c r="L28" s="10">
        <f>reform_new1!P25/1000</f>
        <v>986.91416537094108</v>
      </c>
      <c r="M28" s="10">
        <f>reform_new1!Q25/1000</f>
        <v>1868.0875071358598</v>
      </c>
      <c r="O28" s="10">
        <f t="shared" si="1"/>
        <v>99.818636997699969</v>
      </c>
    </row>
    <row r="29" spans="1:15" ht="20" customHeight="1">
      <c r="A29" s="5">
        <f>reform_curr!A26</f>
        <v>31</v>
      </c>
      <c r="B29" s="5" t="str">
        <f>reform_curr!B26</f>
        <v>Henggart</v>
      </c>
      <c r="C29" s="10">
        <f>reform_curr!G26/1000</f>
        <v>468914.22</v>
      </c>
      <c r="D29" s="10">
        <f>reform_new1!N26/1000</f>
        <v>497185.090576171</v>
      </c>
      <c r="E29" s="10">
        <f t="shared" si="0"/>
        <v>28270.87057617103</v>
      </c>
      <c r="G29" s="10">
        <f>reform_curr!H26/1000</f>
        <v>466.45623688167296</v>
      </c>
      <c r="H29" s="10">
        <f>reform_curr!I26/1000</f>
        <v>466.45623688167296</v>
      </c>
      <c r="I29" s="10">
        <f>reform_curr!J26/1000</f>
        <v>932.91247376334593</v>
      </c>
      <c r="K29" s="10">
        <f>reform_new1!O26/1000</f>
        <v>436.61874137633998</v>
      </c>
      <c r="L29" s="10">
        <f>reform_new1!P26/1000</f>
        <v>436.61874137633998</v>
      </c>
      <c r="M29" s="10">
        <f>reform_new1!Q26/1000</f>
        <v>873.23748275267997</v>
      </c>
      <c r="O29" s="10">
        <f t="shared" si="1"/>
        <v>59.674991010665963</v>
      </c>
    </row>
    <row r="30" spans="1:15" ht="20" customHeight="1">
      <c r="A30" s="5">
        <f>reform_curr!A27</f>
        <v>32</v>
      </c>
      <c r="B30" s="5" t="str">
        <f>reform_curr!B27</f>
        <v>Humlikon</v>
      </c>
      <c r="C30" s="10">
        <f>reform_curr!G27/1000</f>
        <v>135269.62299999999</v>
      </c>
      <c r="D30" s="10">
        <f>reform_new1!N27/1000</f>
        <v>146129.21638476499</v>
      </c>
      <c r="E30" s="10">
        <f t="shared" si="0"/>
        <v>10859.593384765001</v>
      </c>
      <c r="G30" s="10">
        <f>reform_curr!H27/1000</f>
        <v>165.61285469961101</v>
      </c>
      <c r="H30" s="10">
        <f>reform_curr!I27/1000</f>
        <v>203.70381259846599</v>
      </c>
      <c r="I30" s="10">
        <f>reform_curr!J27/1000</f>
        <v>369.31666294360105</v>
      </c>
      <c r="K30" s="10">
        <f>reform_new1!O27/1000</f>
        <v>158.92206713127999</v>
      </c>
      <c r="L30" s="10">
        <f>reform_new1!P27/1000</f>
        <v>195.47414316344199</v>
      </c>
      <c r="M30" s="10">
        <f>reform_new1!Q27/1000</f>
        <v>354.39620995759901</v>
      </c>
      <c r="O30" s="10">
        <f t="shared" si="1"/>
        <v>14.920452986002033</v>
      </c>
    </row>
    <row r="31" spans="1:15" ht="20" customHeight="1">
      <c r="A31" s="5">
        <f>reform_curr!A28</f>
        <v>33</v>
      </c>
      <c r="B31" s="5" t="str">
        <f>reform_curr!B28</f>
        <v>Kleinandelfingen</v>
      </c>
      <c r="C31" s="10">
        <f>reform_curr!G28/1000</f>
        <v>499837.49118260096</v>
      </c>
      <c r="D31" s="10">
        <f>reform_new1!N28/1000</f>
        <v>536707.81213085901</v>
      </c>
      <c r="E31" s="10">
        <f t="shared" si="0"/>
        <v>36870.320948258042</v>
      </c>
      <c r="G31" s="10">
        <f>reform_curr!H28/1000</f>
        <v>653.94930471831503</v>
      </c>
      <c r="H31" s="10">
        <f>reform_curr!I28/1000</f>
        <v>719.34423975580899</v>
      </c>
      <c r="I31" s="10">
        <f>reform_curr!J28/1000</f>
        <v>1373.2935457856599</v>
      </c>
      <c r="K31" s="10">
        <f>reform_new1!O28/1000</f>
        <v>615.40252518737304</v>
      </c>
      <c r="L31" s="10">
        <f>reform_new1!P28/1000</f>
        <v>676.94278420424405</v>
      </c>
      <c r="M31" s="10">
        <f>reform_new1!Q28/1000</f>
        <v>1292.3453214285298</v>
      </c>
      <c r="O31" s="10">
        <f t="shared" si="1"/>
        <v>80.94822435713013</v>
      </c>
    </row>
    <row r="32" spans="1:15" ht="20" customHeight="1">
      <c r="A32" s="5">
        <f>reform_curr!A29</f>
        <v>34</v>
      </c>
      <c r="B32" s="5" t="str">
        <f>reform_curr!B29</f>
        <v>Laufen-Uhwiesen</v>
      </c>
      <c r="C32" s="10">
        <f>reform_curr!G29/1000</f>
        <v>602995.09299999999</v>
      </c>
      <c r="D32" s="10">
        <f>reform_new1!N29/1000</f>
        <v>653906.76235034096</v>
      </c>
      <c r="E32" s="10">
        <f t="shared" si="0"/>
        <v>50911.669350340962</v>
      </c>
      <c r="G32" s="10">
        <f>reform_curr!H29/1000</f>
        <v>985.42747855394998</v>
      </c>
      <c r="H32" s="10">
        <f>reform_curr!I29/1000</f>
        <v>1005.13602470225</v>
      </c>
      <c r="I32" s="10">
        <f>reform_curr!J29/1000</f>
        <v>1990.56351246345</v>
      </c>
      <c r="K32" s="10">
        <f>reform_new1!O29/1000</f>
        <v>929.666285999774</v>
      </c>
      <c r="L32" s="10">
        <f>reform_new1!P29/1000</f>
        <v>948.25961710321906</v>
      </c>
      <c r="M32" s="10">
        <f>reform_new1!Q29/1000</f>
        <v>1877.9259030882099</v>
      </c>
      <c r="O32" s="10">
        <f t="shared" si="1"/>
        <v>112.63760937524012</v>
      </c>
    </row>
    <row r="33" spans="1:15" ht="20" customHeight="1">
      <c r="A33" s="5">
        <f>reform_curr!A30</f>
        <v>35</v>
      </c>
      <c r="B33" s="5" t="str">
        <f>reform_curr!B30</f>
        <v>Marthalen</v>
      </c>
      <c r="C33" s="10">
        <f>reform_curr!G30/1000</f>
        <v>474328.02500494896</v>
      </c>
      <c r="D33" s="10">
        <f>reform_new1!N30/1000</f>
        <v>507479.94345312502</v>
      </c>
      <c r="E33" s="10">
        <f t="shared" si="0"/>
        <v>33151.91844817606</v>
      </c>
      <c r="G33" s="10">
        <f>reform_curr!H30/1000</f>
        <v>531.95570839333504</v>
      </c>
      <c r="H33" s="10">
        <f>reform_curr!I30/1000</f>
        <v>579.83172160360209</v>
      </c>
      <c r="I33" s="10">
        <f>reform_curr!J30/1000</f>
        <v>1111.78743734467</v>
      </c>
      <c r="K33" s="10">
        <f>reform_new1!O30/1000</f>
        <v>504.69840533748197</v>
      </c>
      <c r="L33" s="10">
        <f>reform_new1!P30/1000</f>
        <v>550.12126224237602</v>
      </c>
      <c r="M33" s="10">
        <f>reform_new1!Q30/1000</f>
        <v>1054.81966920781</v>
      </c>
      <c r="O33" s="10">
        <f t="shared" si="1"/>
        <v>56.967768136860059</v>
      </c>
    </row>
    <row r="34" spans="1:15" ht="20" customHeight="1">
      <c r="A34" s="5">
        <f>reform_curr!A31</f>
        <v>37</v>
      </c>
      <c r="B34" s="5" t="str">
        <f>reform_curr!B31</f>
        <v>Ossingen</v>
      </c>
      <c r="C34" s="10">
        <f>reform_curr!G31/1000</f>
        <v>291135.41262000002</v>
      </c>
      <c r="D34" s="10">
        <f>reform_new1!N31/1000</f>
        <v>308675.13026550197</v>
      </c>
      <c r="E34" s="10">
        <f t="shared" si="0"/>
        <v>17539.717645501951</v>
      </c>
      <c r="G34" s="10">
        <f>reform_curr!H31/1000</f>
        <v>294.85570850566</v>
      </c>
      <c r="H34" s="10">
        <f>reform_curr!I31/1000</f>
        <v>291.90715090844003</v>
      </c>
      <c r="I34" s="10">
        <f>reform_curr!J31/1000</f>
        <v>586.76286034202496</v>
      </c>
      <c r="K34" s="10">
        <f>reform_new1!O31/1000</f>
        <v>276.26137599360902</v>
      </c>
      <c r="L34" s="10">
        <f>reform_new1!P31/1000</f>
        <v>273.49875969111901</v>
      </c>
      <c r="M34" s="10">
        <f>reform_new1!Q31/1000</f>
        <v>549.76013926434507</v>
      </c>
      <c r="O34" s="10">
        <f t="shared" si="1"/>
        <v>37.002721077679894</v>
      </c>
    </row>
    <row r="35" spans="1:15" ht="20" customHeight="1">
      <c r="A35" s="5">
        <f>reform_curr!A32</f>
        <v>38</v>
      </c>
      <c r="B35" s="5" t="str">
        <f>reform_curr!B32</f>
        <v>Rheinau</v>
      </c>
      <c r="C35" s="10">
        <f>reform_curr!G32/1000</f>
        <v>232064.69099999999</v>
      </c>
      <c r="D35" s="10">
        <f>reform_new1!N32/1000</f>
        <v>247514.67750781198</v>
      </c>
      <c r="E35" s="10">
        <f t="shared" si="0"/>
        <v>15449.986507811991</v>
      </c>
      <c r="G35" s="10">
        <f>reform_curr!H32/1000</f>
        <v>236.11614133560599</v>
      </c>
      <c r="H35" s="10">
        <f>reform_curr!I32/1000</f>
        <v>288.06169127976801</v>
      </c>
      <c r="I35" s="10">
        <f>reform_curr!J32/1000</f>
        <v>524.17783356535404</v>
      </c>
      <c r="K35" s="10">
        <f>reform_new1!O32/1000</f>
        <v>223.49221766841399</v>
      </c>
      <c r="L35" s="10">
        <f>reform_new1!P32/1000</f>
        <v>272.660505512952</v>
      </c>
      <c r="M35" s="10">
        <f>reform_new1!Q32/1000</f>
        <v>496.152725983381</v>
      </c>
      <c r="O35" s="10">
        <f t="shared" si="1"/>
        <v>28.025107581973032</v>
      </c>
    </row>
    <row r="36" spans="1:15" ht="20" customHeight="1">
      <c r="A36" s="5">
        <f>reform_curr!A33</f>
        <v>39</v>
      </c>
      <c r="B36" s="5" t="str">
        <f>reform_curr!B33</f>
        <v>Thalheim an der Thur</v>
      </c>
      <c r="C36" s="10">
        <f>reform_curr!G33/1000</f>
        <v>200536.56202014603</v>
      </c>
      <c r="D36" s="10">
        <f>reform_new1!N33/1000</f>
        <v>214174.33463476499</v>
      </c>
      <c r="E36" s="10">
        <f t="shared" si="0"/>
        <v>13637.772614618967</v>
      </c>
      <c r="G36" s="10">
        <f>reform_curr!H33/1000</f>
        <v>253.322569814324</v>
      </c>
      <c r="H36" s="10">
        <f>reform_curr!I33/1000</f>
        <v>258.389023107767</v>
      </c>
      <c r="I36" s="10">
        <f>reform_curr!J33/1000</f>
        <v>511.71159972453103</v>
      </c>
      <c r="K36" s="10">
        <f>reform_new1!O33/1000</f>
        <v>237.00221689713001</v>
      </c>
      <c r="L36" s="10">
        <f>reform_new1!P33/1000</f>
        <v>241.74226168119898</v>
      </c>
      <c r="M36" s="10">
        <f>reform_new1!Q33/1000</f>
        <v>478.74446748256599</v>
      </c>
      <c r="O36" s="10">
        <f t="shared" si="1"/>
        <v>32.967132241965032</v>
      </c>
    </row>
    <row r="37" spans="1:15" ht="20" customHeight="1">
      <c r="A37" s="5">
        <f>reform_curr!A34</f>
        <v>40</v>
      </c>
      <c r="B37" s="5" t="str">
        <f>reform_curr!B34</f>
        <v>Trüllikon</v>
      </c>
      <c r="C37" s="10">
        <f>reform_curr!G34/1000</f>
        <v>249069.74332280498</v>
      </c>
      <c r="D37" s="10">
        <f>reform_new1!N34/1000</f>
        <v>265864.44163281197</v>
      </c>
      <c r="E37" s="10">
        <f t="shared" si="0"/>
        <v>16794.698310006992</v>
      </c>
      <c r="G37" s="10">
        <f>reform_curr!H34/1000</f>
        <v>264.33462875091999</v>
      </c>
      <c r="H37" s="10">
        <f>reform_curr!I34/1000</f>
        <v>301.34147745937099</v>
      </c>
      <c r="I37" s="10">
        <f>reform_curr!J34/1000</f>
        <v>565.67610917806599</v>
      </c>
      <c r="K37" s="10">
        <f>reform_new1!O34/1000</f>
        <v>249.01511199784201</v>
      </c>
      <c r="L37" s="10">
        <f>reform_new1!P34/1000</f>
        <v>283.87722735738703</v>
      </c>
      <c r="M37" s="10">
        <f>reform_new1!Q34/1000</f>
        <v>532.89233820414495</v>
      </c>
      <c r="O37" s="10">
        <f t="shared" si="1"/>
        <v>32.783770973921037</v>
      </c>
    </row>
    <row r="38" spans="1:15" ht="20" customHeight="1">
      <c r="A38" s="5">
        <f>reform_curr!A35</f>
        <v>41</v>
      </c>
      <c r="B38" s="5" t="str">
        <f>reform_curr!B35</f>
        <v>Truttikon</v>
      </c>
      <c r="C38" s="10">
        <f>reform_curr!G35/1000</f>
        <v>99664</v>
      </c>
      <c r="D38" s="10">
        <f>reform_new1!N35/1000</f>
        <v>106467.671742187</v>
      </c>
      <c r="E38" s="10">
        <f t="shared" si="0"/>
        <v>6803.671742186998</v>
      </c>
      <c r="G38" s="10">
        <f>reform_curr!H35/1000</f>
        <v>103.04048052859301</v>
      </c>
      <c r="H38" s="10">
        <f>reform_curr!I35/1000</f>
        <v>123.648577265143</v>
      </c>
      <c r="I38" s="10">
        <f>reform_curr!J35/1000</f>
        <v>226.689057946085</v>
      </c>
      <c r="K38" s="10">
        <f>reform_new1!O35/1000</f>
        <v>97.806549138307503</v>
      </c>
      <c r="L38" s="10">
        <f>reform_new1!P35/1000</f>
        <v>117.367860032081</v>
      </c>
      <c r="M38" s="10">
        <f>reform_new1!Q35/1000</f>
        <v>215.17441141152301</v>
      </c>
      <c r="O38" s="10">
        <f t="shared" si="1"/>
        <v>11.51464653456199</v>
      </c>
    </row>
    <row r="39" spans="1:15" ht="20" customHeight="1">
      <c r="A39" s="5">
        <f>reform_curr!A36</f>
        <v>43</v>
      </c>
      <c r="B39" s="5" t="str">
        <f>reform_curr!B36</f>
        <v>Volken</v>
      </c>
      <c r="C39" s="10">
        <f>reform_curr!G36/1000</f>
        <v>71136.89</v>
      </c>
      <c r="D39" s="10">
        <f>reform_new1!N36/1000</f>
        <v>76492.919695312507</v>
      </c>
      <c r="E39" s="10">
        <f t="shared" si="0"/>
        <v>5356.0296953125071</v>
      </c>
      <c r="G39" s="10">
        <f>reform_curr!H36/1000</f>
        <v>93.543407637596104</v>
      </c>
      <c r="H39" s="10">
        <f>reform_curr!I36/1000</f>
        <v>103.83318212640199</v>
      </c>
      <c r="I39" s="10">
        <f>reform_curr!J36/1000</f>
        <v>197.37659385633398</v>
      </c>
      <c r="K39" s="10">
        <f>reform_new1!O36/1000</f>
        <v>88.699714085340503</v>
      </c>
      <c r="L39" s="10">
        <f>reform_new1!P36/1000</f>
        <v>98.456682862758598</v>
      </c>
      <c r="M39" s="10">
        <f>reform_new1!Q36/1000</f>
        <v>187.15639699721302</v>
      </c>
      <c r="O39" s="10">
        <f t="shared" si="1"/>
        <v>10.220196859120961</v>
      </c>
    </row>
    <row r="40" spans="1:15" ht="20" customHeight="1">
      <c r="A40" s="5">
        <f>reform_curr!A37</f>
        <v>51</v>
      </c>
      <c r="B40" s="5" t="str">
        <f>reform_curr!B37</f>
        <v>Bachenbülach</v>
      </c>
      <c r="C40" s="10">
        <f>reform_curr!G37/1000</f>
        <v>734931.19949472498</v>
      </c>
      <c r="D40" s="10">
        <f>reform_new1!N37/1000</f>
        <v>786025.16565942299</v>
      </c>
      <c r="E40" s="10">
        <f t="shared" si="0"/>
        <v>51093.966164698009</v>
      </c>
      <c r="G40" s="10">
        <f>reform_curr!H37/1000</f>
        <v>867.21353068677297</v>
      </c>
      <c r="H40" s="10">
        <f>reform_curr!I37/1000</f>
        <v>919.24634222963402</v>
      </c>
      <c r="I40" s="10">
        <f>reform_curr!J37/1000</f>
        <v>1786.4598641689402</v>
      </c>
      <c r="K40" s="10">
        <f>reform_new1!O37/1000</f>
        <v>817.72783831672302</v>
      </c>
      <c r="L40" s="10">
        <f>reform_new1!P37/1000</f>
        <v>866.79150879352505</v>
      </c>
      <c r="M40" s="10">
        <f>reform_new1!Q37/1000</f>
        <v>1684.5193492219098</v>
      </c>
      <c r="O40" s="10">
        <f t="shared" si="1"/>
        <v>101.94051494703035</v>
      </c>
    </row>
    <row r="41" spans="1:15" ht="20" customHeight="1">
      <c r="A41" s="5">
        <f>reform_curr!A38</f>
        <v>52</v>
      </c>
      <c r="B41" s="5" t="str">
        <f>reform_curr!B38</f>
        <v>Bassersdorf</v>
      </c>
      <c r="C41" s="10">
        <f>reform_curr!G38/1000</f>
        <v>2073574.561</v>
      </c>
      <c r="D41" s="10">
        <f>reform_new1!N38/1000</f>
        <v>2224072.5602226499</v>
      </c>
      <c r="E41" s="10">
        <f t="shared" si="0"/>
        <v>150497.99922264996</v>
      </c>
      <c r="G41" s="10">
        <f>reform_curr!H38/1000</f>
        <v>2521.57163446104</v>
      </c>
      <c r="H41" s="10">
        <f>reform_curr!I38/1000</f>
        <v>2748.5130779477304</v>
      </c>
      <c r="I41" s="10">
        <f>reform_curr!J38/1000</f>
        <v>5270.0847094278906</v>
      </c>
      <c r="K41" s="10">
        <f>reform_new1!O38/1000</f>
        <v>2392.5141344050999</v>
      </c>
      <c r="L41" s="10">
        <f>reform_new1!P38/1000</f>
        <v>2607.8404054621101</v>
      </c>
      <c r="M41" s="10">
        <f>reform_new1!Q38/1000</f>
        <v>5000.3545342276893</v>
      </c>
      <c r="O41" s="10">
        <f t="shared" si="1"/>
        <v>269.7301752002013</v>
      </c>
    </row>
    <row r="42" spans="1:15" ht="20" customHeight="1">
      <c r="A42" s="5">
        <f>reform_curr!A39</f>
        <v>53</v>
      </c>
      <c r="B42" s="5" t="str">
        <f>reform_curr!B39</f>
        <v>Bülach</v>
      </c>
      <c r="C42" s="10">
        <f>reform_curr!G39/1000</f>
        <v>3068173.9560251799</v>
      </c>
      <c r="D42" s="10">
        <f>reform_new1!N39/1000</f>
        <v>3286509.4674958503</v>
      </c>
      <c r="E42" s="10">
        <f t="shared" si="0"/>
        <v>218335.51147067035</v>
      </c>
      <c r="G42" s="10">
        <f>reform_curr!H39/1000</f>
        <v>3689.7792535829503</v>
      </c>
      <c r="H42" s="10">
        <f>reform_curr!I39/1000</f>
        <v>4058.7571751216597</v>
      </c>
      <c r="I42" s="10">
        <f>reform_curr!J39/1000</f>
        <v>7748.5364216383396</v>
      </c>
      <c r="K42" s="10">
        <f>reform_new1!O39/1000</f>
        <v>3491.5775664283296</v>
      </c>
      <c r="L42" s="10">
        <f>reform_new1!P39/1000</f>
        <v>3840.73532229068</v>
      </c>
      <c r="M42" s="10">
        <f>reform_new1!Q39/1000</f>
        <v>7332.3129028769099</v>
      </c>
      <c r="O42" s="10">
        <f t="shared" si="1"/>
        <v>416.22351876142966</v>
      </c>
    </row>
    <row r="43" spans="1:15" ht="20" customHeight="1">
      <c r="A43" s="5">
        <f>reform_curr!A40</f>
        <v>54</v>
      </c>
      <c r="B43" s="5" t="str">
        <f>reform_curr!B40</f>
        <v>Dietlikon</v>
      </c>
      <c r="C43" s="10">
        <f>reform_curr!G40/1000</f>
        <v>1707143.26660281</v>
      </c>
      <c r="D43" s="10">
        <f>reform_new1!N40/1000</f>
        <v>1827874.8597299799</v>
      </c>
      <c r="E43" s="10">
        <f t="shared" si="0"/>
        <v>120731.59312716988</v>
      </c>
      <c r="G43" s="10">
        <f>reform_curr!H40/1000</f>
        <v>2258.9077027948497</v>
      </c>
      <c r="H43" s="10">
        <f>reform_curr!I40/1000</f>
        <v>2078.1950855062601</v>
      </c>
      <c r="I43" s="10">
        <f>reform_curr!J40/1000</f>
        <v>4337.1027923981501</v>
      </c>
      <c r="K43" s="10">
        <f>reform_new1!O40/1000</f>
        <v>2121.8906719178199</v>
      </c>
      <c r="L43" s="10">
        <f>reform_new1!P40/1000</f>
        <v>1952.13941929048</v>
      </c>
      <c r="M43" s="10">
        <f>reform_new1!Q40/1000</f>
        <v>4074.0300962206102</v>
      </c>
      <c r="O43" s="10">
        <f t="shared" si="1"/>
        <v>263.07269617753991</v>
      </c>
    </row>
    <row r="44" spans="1:15" ht="20" customHeight="1">
      <c r="A44" s="5">
        <f>reform_curr!A41</f>
        <v>55</v>
      </c>
      <c r="B44" s="5" t="str">
        <f>reform_curr!B41</f>
        <v>Eglisau</v>
      </c>
      <c r="C44" s="10">
        <f>reform_curr!G41/1000</f>
        <v>1069592.2606448</v>
      </c>
      <c r="D44" s="10">
        <f>reform_new1!N41/1000</f>
        <v>1151338.6186806599</v>
      </c>
      <c r="E44" s="10">
        <f t="shared" si="0"/>
        <v>81746.358035859885</v>
      </c>
      <c r="G44" s="10">
        <f>reform_curr!H41/1000</f>
        <v>1395.93208635872</v>
      </c>
      <c r="H44" s="10">
        <f>reform_curr!I41/1000</f>
        <v>1577.40325635319</v>
      </c>
      <c r="I44" s="10">
        <f>reform_curr!J41/1000</f>
        <v>2973.3353600487699</v>
      </c>
      <c r="K44" s="10">
        <f>reform_new1!O41/1000</f>
        <v>1323.4236525097999</v>
      </c>
      <c r="L44" s="10">
        <f>reform_new1!P41/1000</f>
        <v>1495.4687371960799</v>
      </c>
      <c r="M44" s="10">
        <f>reform_new1!Q41/1000</f>
        <v>2818.8923716721501</v>
      </c>
      <c r="O44" s="10">
        <f t="shared" si="1"/>
        <v>154.44298837661972</v>
      </c>
    </row>
    <row r="45" spans="1:15" ht="20" customHeight="1">
      <c r="A45" s="5">
        <f>reform_curr!A42</f>
        <v>56</v>
      </c>
      <c r="B45" s="5" t="str">
        <f>reform_curr!B42</f>
        <v>Embrach</v>
      </c>
      <c r="C45" s="10">
        <f>reform_curr!G42/1000</f>
        <v>1441037.5205903</v>
      </c>
      <c r="D45" s="10">
        <f>reform_new1!N42/1000</f>
        <v>1547447.6918029699</v>
      </c>
      <c r="E45" s="10">
        <f t="shared" si="0"/>
        <v>106410.17121266993</v>
      </c>
      <c r="G45" s="10">
        <f>reform_curr!H42/1000</f>
        <v>1757.7387131225398</v>
      </c>
      <c r="H45" s="10">
        <f>reform_curr!I42/1000</f>
        <v>2074.13167425751</v>
      </c>
      <c r="I45" s="10">
        <f>reform_curr!J42/1000</f>
        <v>3831.87038380682</v>
      </c>
      <c r="K45" s="10">
        <f>reform_new1!O42/1000</f>
        <v>1668.38642236903</v>
      </c>
      <c r="L45" s="10">
        <f>reform_new1!P42/1000</f>
        <v>1968.6959733456301</v>
      </c>
      <c r="M45" s="10">
        <f>reform_new1!Q42/1000</f>
        <v>3637.0823949989604</v>
      </c>
      <c r="O45" s="10">
        <f t="shared" si="1"/>
        <v>194.78798880785962</v>
      </c>
    </row>
    <row r="46" spans="1:15" ht="20" customHeight="1">
      <c r="A46" s="5">
        <f>reform_curr!A43</f>
        <v>57</v>
      </c>
      <c r="B46" s="5" t="str">
        <f>reform_curr!B43</f>
        <v>Freienstein-Teufen</v>
      </c>
      <c r="C46" s="10">
        <f>reform_curr!G43/1000</f>
        <v>536893.67799999996</v>
      </c>
      <c r="D46" s="10">
        <f>reform_new1!N43/1000</f>
        <v>571961.84973242099</v>
      </c>
      <c r="E46" s="10">
        <f t="shared" si="0"/>
        <v>35068.171732421033</v>
      </c>
      <c r="G46" s="10">
        <f>reform_curr!H43/1000</f>
        <v>622.3929738132349</v>
      </c>
      <c r="H46" s="10">
        <f>reform_curr!I43/1000</f>
        <v>616.16903970274291</v>
      </c>
      <c r="I46" s="10">
        <f>reform_curr!J43/1000</f>
        <v>1238.5620215840299</v>
      </c>
      <c r="K46" s="10">
        <f>reform_new1!O43/1000</f>
        <v>582.34496251645601</v>
      </c>
      <c r="L46" s="10">
        <f>reform_new1!P43/1000</f>
        <v>576.52151257499997</v>
      </c>
      <c r="M46" s="10">
        <f>reform_new1!Q43/1000</f>
        <v>1158.8664785599101</v>
      </c>
      <c r="O46" s="10">
        <f t="shared" si="1"/>
        <v>79.695543024119843</v>
      </c>
    </row>
    <row r="47" spans="1:15" ht="20" customHeight="1">
      <c r="A47" s="5">
        <f>reform_curr!A44</f>
        <v>58</v>
      </c>
      <c r="B47" s="5" t="str">
        <f>reform_curr!B44</f>
        <v>Glattfelden</v>
      </c>
      <c r="C47" s="10">
        <f>reform_curr!G44/1000</f>
        <v>815620.78303357691</v>
      </c>
      <c r="D47" s="10">
        <f>reform_new1!N44/1000</f>
        <v>872457.18869824195</v>
      </c>
      <c r="E47" s="10">
        <f t="shared" si="0"/>
        <v>56836.405664665042</v>
      </c>
      <c r="G47" s="10">
        <f>reform_curr!H44/1000</f>
        <v>1015.2268964805301</v>
      </c>
      <c r="H47" s="10">
        <f>reform_curr!I44/1000</f>
        <v>1167.5109415228299</v>
      </c>
      <c r="I47" s="10">
        <f>reform_curr!J44/1000</f>
        <v>2182.7378703364702</v>
      </c>
      <c r="K47" s="10">
        <f>reform_new1!O44/1000</f>
        <v>952.63294952474496</v>
      </c>
      <c r="L47" s="10">
        <f>reform_new1!P44/1000</f>
        <v>1095.5278883224801</v>
      </c>
      <c r="M47" s="10">
        <f>reform_new1!Q44/1000</f>
        <v>2048.1608413301101</v>
      </c>
      <c r="O47" s="10">
        <f t="shared" si="1"/>
        <v>134.57702900636014</v>
      </c>
    </row>
    <row r="48" spans="1:15" ht="20" customHeight="1">
      <c r="A48" s="5">
        <f>reform_curr!A45</f>
        <v>59</v>
      </c>
      <c r="B48" s="5" t="str">
        <f>reform_curr!B45</f>
        <v>Hochfelden</v>
      </c>
      <c r="C48" s="10">
        <f>reform_curr!G45/1000</f>
        <v>402157.29700000002</v>
      </c>
      <c r="D48" s="10">
        <f>reform_new1!N45/1000</f>
        <v>431880.41488452099</v>
      </c>
      <c r="E48" s="10">
        <f t="shared" si="0"/>
        <v>29723.117884520965</v>
      </c>
      <c r="G48" s="10">
        <f>reform_curr!H45/1000</f>
        <v>502.14687437915802</v>
      </c>
      <c r="H48" s="10">
        <f>reform_curr!I45/1000</f>
        <v>582.49038183694995</v>
      </c>
      <c r="I48" s="10">
        <f>reform_curr!J45/1000</f>
        <v>1084.6372524282899</v>
      </c>
      <c r="K48" s="10">
        <f>reform_new1!O45/1000</f>
        <v>475.19529739251698</v>
      </c>
      <c r="L48" s="10">
        <f>reform_new1!P45/1000</f>
        <v>551.22654673960801</v>
      </c>
      <c r="M48" s="10">
        <f>reform_new1!Q45/1000</f>
        <v>1026.42184648853</v>
      </c>
      <c r="O48" s="10">
        <f t="shared" si="1"/>
        <v>58.215405939759876</v>
      </c>
    </row>
    <row r="49" spans="1:15" ht="20" customHeight="1">
      <c r="A49" s="5">
        <f>reform_curr!A46</f>
        <v>60</v>
      </c>
      <c r="B49" s="5" t="str">
        <f>reform_curr!B46</f>
        <v>Höri</v>
      </c>
      <c r="C49" s="10">
        <f>reform_curr!G46/1000</f>
        <v>340765.93992655596</v>
      </c>
      <c r="D49" s="10">
        <f>reform_new1!N46/1000</f>
        <v>363995.06463281205</v>
      </c>
      <c r="E49" s="10">
        <f t="shared" si="0"/>
        <v>23229.124706256087</v>
      </c>
      <c r="G49" s="10">
        <f>reform_curr!H46/1000</f>
        <v>367.63039228853501</v>
      </c>
      <c r="H49" s="10">
        <f>reform_curr!I46/1000</f>
        <v>430.12755629593102</v>
      </c>
      <c r="I49" s="10">
        <f>reform_curr!J46/1000</f>
        <v>797.75794497478</v>
      </c>
      <c r="K49" s="10">
        <f>reform_new1!O46/1000</f>
        <v>348.77872944724504</v>
      </c>
      <c r="L49" s="10">
        <f>reform_new1!P46/1000</f>
        <v>408.07110950463999</v>
      </c>
      <c r="M49" s="10">
        <f>reform_new1!Q46/1000</f>
        <v>756.84984377026501</v>
      </c>
      <c r="O49" s="10">
        <f t="shared" si="1"/>
        <v>40.908101204514992</v>
      </c>
    </row>
    <row r="50" spans="1:15" ht="20" customHeight="1">
      <c r="A50" s="5">
        <f>reform_curr!A47</f>
        <v>61</v>
      </c>
      <c r="B50" s="5" t="str">
        <f>reform_curr!B47</f>
        <v>Hüntwangen</v>
      </c>
      <c r="C50" s="10">
        <f>reform_curr!G47/1000</f>
        <v>236044</v>
      </c>
      <c r="D50" s="10">
        <f>reform_new1!N47/1000</f>
        <v>251600.101773437</v>
      </c>
      <c r="E50" s="10">
        <f t="shared" si="0"/>
        <v>15556.101773436996</v>
      </c>
      <c r="G50" s="10">
        <f>reform_curr!H47/1000</f>
        <v>258.21490553045203</v>
      </c>
      <c r="H50" s="10">
        <f>reform_curr!I47/1000</f>
        <v>268.54350041651702</v>
      </c>
      <c r="I50" s="10">
        <f>reform_curr!J47/1000</f>
        <v>526.75840076684904</v>
      </c>
      <c r="K50" s="10">
        <f>reform_new1!O47/1000</f>
        <v>242.32626747727301</v>
      </c>
      <c r="L50" s="10">
        <f>reform_new1!P47/1000</f>
        <v>252.01931765949701</v>
      </c>
      <c r="M50" s="10">
        <f>reform_new1!Q47/1000</f>
        <v>494.34558343887301</v>
      </c>
      <c r="O50" s="10">
        <f t="shared" si="1"/>
        <v>32.412817327976029</v>
      </c>
    </row>
    <row r="51" spans="1:15" ht="20" customHeight="1">
      <c r="A51" s="5">
        <f>reform_curr!A48</f>
        <v>62</v>
      </c>
      <c r="B51" s="5" t="str">
        <f>reform_curr!B48</f>
        <v>Kloten</v>
      </c>
      <c r="C51" s="10">
        <f>reform_curr!G48/1000</f>
        <v>2708720.5017679501</v>
      </c>
      <c r="D51" s="10">
        <f>reform_new1!N48/1000</f>
        <v>2905005.8179861996</v>
      </c>
      <c r="E51" s="10">
        <f t="shared" si="0"/>
        <v>196285.3162182495</v>
      </c>
      <c r="G51" s="10">
        <f>reform_curr!H48/1000</f>
        <v>3628.8848998980602</v>
      </c>
      <c r="H51" s="10">
        <f>reform_curr!I48/1000</f>
        <v>3737.7514596769201</v>
      </c>
      <c r="I51" s="10">
        <f>reform_curr!J48/1000</f>
        <v>7366.6363892061099</v>
      </c>
      <c r="K51" s="10">
        <f>reform_new1!O48/1000</f>
        <v>3417.08751448567</v>
      </c>
      <c r="L51" s="10">
        <f>reform_new1!P48/1000</f>
        <v>3519.6001454821899</v>
      </c>
      <c r="M51" s="10">
        <f>reform_new1!Q48/1000</f>
        <v>6936.6877105325402</v>
      </c>
      <c r="O51" s="10">
        <f t="shared" si="1"/>
        <v>429.9486786735697</v>
      </c>
    </row>
    <row r="52" spans="1:15" ht="20" customHeight="1">
      <c r="A52" s="5">
        <f>reform_curr!A49</f>
        <v>63</v>
      </c>
      <c r="B52" s="5" t="str">
        <f>reform_curr!B49</f>
        <v>Lufingen</v>
      </c>
      <c r="C52" s="10">
        <f>reform_curr!G49/1000</f>
        <v>522919.09053676401</v>
      </c>
      <c r="D52" s="10">
        <f>reform_new1!N49/1000</f>
        <v>558048.61918627901</v>
      </c>
      <c r="E52" s="10">
        <f t="shared" si="0"/>
        <v>35129.528649515007</v>
      </c>
      <c r="G52" s="10">
        <f>reform_curr!H49/1000</f>
        <v>659.65733011379803</v>
      </c>
      <c r="H52" s="10">
        <f>reform_curr!I49/1000</f>
        <v>587.09502283590996</v>
      </c>
      <c r="I52" s="10">
        <f>reform_curr!J49/1000</f>
        <v>1246.7523544599401</v>
      </c>
      <c r="K52" s="10">
        <f>reform_new1!O49/1000</f>
        <v>617.65372219273399</v>
      </c>
      <c r="L52" s="10">
        <f>reform_new1!P49/1000</f>
        <v>549.71180970960802</v>
      </c>
      <c r="M52" s="10">
        <f>reform_new1!Q49/1000</f>
        <v>1167.3655337090399</v>
      </c>
      <c r="O52" s="10">
        <f t="shared" si="1"/>
        <v>79.386820750900142</v>
      </c>
    </row>
    <row r="53" spans="1:15" ht="20" customHeight="1">
      <c r="A53" s="5">
        <f>reform_curr!A50</f>
        <v>64</v>
      </c>
      <c r="B53" s="5" t="str">
        <f>reform_curr!B50</f>
        <v>Nürensdorf</v>
      </c>
      <c r="C53" s="10">
        <f>reform_curr!G50/1000</f>
        <v>1874383.6674157099</v>
      </c>
      <c r="D53" s="10">
        <f>reform_new1!N50/1000</f>
        <v>2020667.42376403</v>
      </c>
      <c r="E53" s="10">
        <f t="shared" si="0"/>
        <v>146283.75634832005</v>
      </c>
      <c r="G53" s="10">
        <f>reform_curr!H50/1000</f>
        <v>2967.58850627847</v>
      </c>
      <c r="H53" s="10">
        <f>reform_curr!I50/1000</f>
        <v>2670.8296545052999</v>
      </c>
      <c r="I53" s="10">
        <f>reform_curr!J50/1000</f>
        <v>5638.4181958196496</v>
      </c>
      <c r="K53" s="10">
        <f>reform_new1!O50/1000</f>
        <v>2781.2749200452899</v>
      </c>
      <c r="L53" s="10">
        <f>reform_new1!P50/1000</f>
        <v>2503.1474323415</v>
      </c>
      <c r="M53" s="10">
        <f>reform_new1!Q50/1000</f>
        <v>5284.4223955523903</v>
      </c>
      <c r="O53" s="10">
        <f t="shared" si="1"/>
        <v>353.99580026725926</v>
      </c>
    </row>
    <row r="54" spans="1:15" ht="20" customHeight="1">
      <c r="A54" s="5">
        <f>reform_curr!A51</f>
        <v>65</v>
      </c>
      <c r="B54" s="5" t="str">
        <f>reform_curr!B51</f>
        <v>Oberembrach</v>
      </c>
      <c r="C54" s="10">
        <f>reform_curr!G51/1000</f>
        <v>231336.98597384899</v>
      </c>
      <c r="D54" s="10">
        <f>reform_new1!N51/1000</f>
        <v>247304.33487109301</v>
      </c>
      <c r="E54" s="10">
        <f t="shared" si="0"/>
        <v>15967.348897244025</v>
      </c>
      <c r="G54" s="10">
        <f>reform_curr!H51/1000</f>
        <v>238.74670927819602</v>
      </c>
      <c r="H54" s="10">
        <f>reform_curr!I51/1000</f>
        <v>279.33364866854197</v>
      </c>
      <c r="I54" s="10">
        <f>reform_curr!J51/1000</f>
        <v>518.08035606430406</v>
      </c>
      <c r="K54" s="10">
        <f>reform_new1!O51/1000</f>
        <v>227.100854701966</v>
      </c>
      <c r="L54" s="10">
        <f>reform_new1!P51/1000</f>
        <v>265.70800193625604</v>
      </c>
      <c r="M54" s="10">
        <f>reform_new1!Q51/1000</f>
        <v>492.80885367304001</v>
      </c>
      <c r="O54" s="10">
        <f t="shared" si="1"/>
        <v>25.27150239126405</v>
      </c>
    </row>
    <row r="55" spans="1:15" ht="20" customHeight="1">
      <c r="A55" s="5">
        <f>reform_curr!A52</f>
        <v>66</v>
      </c>
      <c r="B55" s="5" t="str">
        <f>reform_curr!B52</f>
        <v>Opfikon</v>
      </c>
      <c r="C55" s="10">
        <f>reform_curr!G52/1000</f>
        <v>2202460.6644815798</v>
      </c>
      <c r="D55" s="10">
        <f>reform_new1!N52/1000</f>
        <v>2354502.9872744097</v>
      </c>
      <c r="E55" s="10">
        <f t="shared" si="0"/>
        <v>152042.32279282995</v>
      </c>
      <c r="G55" s="10">
        <f>reform_curr!H52/1000</f>
        <v>2903.5095848418696</v>
      </c>
      <c r="H55" s="10">
        <f>reform_curr!I52/1000</f>
        <v>2729.2990034752502</v>
      </c>
      <c r="I55" s="10">
        <f>reform_curr!J52/1000</f>
        <v>5632.8086084631004</v>
      </c>
      <c r="K55" s="10">
        <f>reform_new1!O52/1000</f>
        <v>2726.12156100323</v>
      </c>
      <c r="L55" s="10">
        <f>reform_new1!P52/1000</f>
        <v>2562.5542646219697</v>
      </c>
      <c r="M55" s="10">
        <f>reform_new1!Q52/1000</f>
        <v>5288.67583674857</v>
      </c>
      <c r="O55" s="10">
        <f t="shared" si="1"/>
        <v>344.13277171453046</v>
      </c>
    </row>
    <row r="56" spans="1:15" ht="20" customHeight="1">
      <c r="A56" s="5">
        <f>reform_curr!A53</f>
        <v>67</v>
      </c>
      <c r="B56" s="5" t="str">
        <f>reform_curr!B53</f>
        <v>Rafz</v>
      </c>
      <c r="C56" s="10">
        <f>reform_curr!G53/1000</f>
        <v>787283.53204577102</v>
      </c>
      <c r="D56" s="10">
        <f>reform_new1!N53/1000</f>
        <v>839832.54040478508</v>
      </c>
      <c r="E56" s="10">
        <f t="shared" si="0"/>
        <v>52549.008359014057</v>
      </c>
      <c r="G56" s="10">
        <f>reform_curr!H53/1000</f>
        <v>839.35047582852803</v>
      </c>
      <c r="H56" s="10">
        <f>reform_curr!I53/1000</f>
        <v>948.46603744816696</v>
      </c>
      <c r="I56" s="10">
        <f>reform_curr!J53/1000</f>
        <v>1787.8165126695601</v>
      </c>
      <c r="K56" s="10">
        <f>reform_new1!O53/1000</f>
        <v>792.04986413848405</v>
      </c>
      <c r="L56" s="10">
        <f>reform_new1!P53/1000</f>
        <v>895.01634578919402</v>
      </c>
      <c r="M56" s="10">
        <f>reform_new1!Q53/1000</f>
        <v>1687.0662100667901</v>
      </c>
      <c r="O56" s="10">
        <f t="shared" si="1"/>
        <v>100.75030260277003</v>
      </c>
    </row>
    <row r="57" spans="1:15" ht="20" customHeight="1">
      <c r="A57" s="5">
        <f>reform_curr!A54</f>
        <v>68</v>
      </c>
      <c r="B57" s="5" t="str">
        <f>reform_curr!B54</f>
        <v>Rorbas</v>
      </c>
      <c r="C57" s="10">
        <f>reform_curr!G54/1000</f>
        <v>356525.56454244204</v>
      </c>
      <c r="D57" s="10">
        <f>reform_new1!N54/1000</f>
        <v>378314.22758837801</v>
      </c>
      <c r="E57" s="10">
        <f t="shared" si="0"/>
        <v>21788.663045935973</v>
      </c>
      <c r="G57" s="10">
        <f>reform_curr!H54/1000</f>
        <v>352.4471247271</v>
      </c>
      <c r="H57" s="10">
        <f>reform_curr!I54/1000</f>
        <v>363.02053785116902</v>
      </c>
      <c r="I57" s="10">
        <f>reform_curr!J54/1000</f>
        <v>715.467663547813</v>
      </c>
      <c r="K57" s="10">
        <f>reform_new1!O54/1000</f>
        <v>332.32682357445299</v>
      </c>
      <c r="L57" s="10">
        <f>reform_new1!P54/1000</f>
        <v>342.29662736871796</v>
      </c>
      <c r="M57" s="10">
        <f>reform_new1!Q54/1000</f>
        <v>674.62345186072491</v>
      </c>
      <c r="O57" s="10">
        <f t="shared" si="1"/>
        <v>40.844211687088091</v>
      </c>
    </row>
    <row r="58" spans="1:15" ht="20" customHeight="1">
      <c r="A58" s="5">
        <f>reform_curr!A55</f>
        <v>69</v>
      </c>
      <c r="B58" s="5" t="str">
        <f>reform_curr!B55</f>
        <v>Wallisellen</v>
      </c>
      <c r="C58" s="10">
        <f>reform_curr!G55/1000</f>
        <v>3539640.2808884503</v>
      </c>
      <c r="D58" s="10">
        <f>reform_new1!N55/1000</f>
        <v>3818383.4715761701</v>
      </c>
      <c r="E58" s="10">
        <f t="shared" si="0"/>
        <v>278743.19068771973</v>
      </c>
      <c r="G58" s="10">
        <f>reform_curr!H55/1000</f>
        <v>5438.7027206918301</v>
      </c>
      <c r="H58" s="10">
        <f>reform_curr!I55/1000</f>
        <v>5275.5416304833598</v>
      </c>
      <c r="I58" s="10">
        <f>reform_curr!J55/1000</f>
        <v>10714.244347275901</v>
      </c>
      <c r="K58" s="10">
        <f>reform_new1!O55/1000</f>
        <v>5120.2966901258606</v>
      </c>
      <c r="L58" s="10">
        <f>reform_new1!P55/1000</f>
        <v>4966.68779760083</v>
      </c>
      <c r="M58" s="10">
        <f>reform_new1!Q55/1000</f>
        <v>10086.9844903304</v>
      </c>
      <c r="O58" s="10">
        <f t="shared" si="1"/>
        <v>627.25985694550036</v>
      </c>
    </row>
    <row r="59" spans="1:15" ht="20" customHeight="1">
      <c r="A59" s="5">
        <f>reform_curr!A56</f>
        <v>70</v>
      </c>
      <c r="B59" s="5" t="str">
        <f>reform_curr!B56</f>
        <v>Wasterkingen</v>
      </c>
      <c r="C59" s="10">
        <f>reform_curr!G56/1000</f>
        <v>97430.735000000001</v>
      </c>
      <c r="D59" s="10">
        <f>reform_new1!N56/1000</f>
        <v>102534.878332031</v>
      </c>
      <c r="E59" s="10">
        <f t="shared" si="0"/>
        <v>5104.1433320310025</v>
      </c>
      <c r="G59" s="10">
        <f>reform_curr!H56/1000</f>
        <v>74.64518437862391</v>
      </c>
      <c r="H59" s="10">
        <f>reform_curr!I56/1000</f>
        <v>86.588414101362204</v>
      </c>
      <c r="I59" s="10">
        <f>reform_curr!J56/1000</f>
        <v>161.233598671913</v>
      </c>
      <c r="K59" s="10">
        <f>reform_new1!O56/1000</f>
        <v>68.933729291319807</v>
      </c>
      <c r="L59" s="10">
        <f>reform_new1!P56/1000</f>
        <v>79.963126126766198</v>
      </c>
      <c r="M59" s="10">
        <f>reform_new1!Q56/1000</f>
        <v>148.89685480976098</v>
      </c>
      <c r="O59" s="10">
        <f t="shared" si="1"/>
        <v>12.336743862152019</v>
      </c>
    </row>
    <row r="60" spans="1:15" ht="20" customHeight="1">
      <c r="A60" s="5">
        <f>reform_curr!A57</f>
        <v>71</v>
      </c>
      <c r="B60" s="5" t="str">
        <f>reform_curr!B57</f>
        <v>Wil (ZH)</v>
      </c>
      <c r="C60" s="10">
        <f>reform_curr!G57/1000</f>
        <v>388012.90552504803</v>
      </c>
      <c r="D60" s="10">
        <f>reform_new1!N57/1000</f>
        <v>417946.04248046799</v>
      </c>
      <c r="E60" s="10">
        <f t="shared" si="0"/>
        <v>29933.136955419963</v>
      </c>
      <c r="G60" s="10">
        <f>reform_curr!H57/1000</f>
        <v>540.650921508431</v>
      </c>
      <c r="H60" s="10">
        <f>reform_curr!I57/1000</f>
        <v>573.08997545576096</v>
      </c>
      <c r="I60" s="10">
        <f>reform_curr!J57/1000</f>
        <v>1113.74089959812</v>
      </c>
      <c r="K60" s="10">
        <f>reform_new1!O57/1000</f>
        <v>509.93057349026196</v>
      </c>
      <c r="L60" s="10">
        <f>reform_new1!P57/1000</f>
        <v>540.52641154086496</v>
      </c>
      <c r="M60" s="10">
        <f>reform_new1!Q57/1000</f>
        <v>1050.4569875192601</v>
      </c>
      <c r="O60" s="10">
        <f t="shared" si="1"/>
        <v>63.283912078859885</v>
      </c>
    </row>
    <row r="61" spans="1:15" ht="20" customHeight="1">
      <c r="A61" s="5">
        <f>reform_curr!A58</f>
        <v>72</v>
      </c>
      <c r="B61" s="5" t="str">
        <f>reform_curr!B58</f>
        <v>Winkel</v>
      </c>
      <c r="C61" s="10">
        <f>reform_curr!G58/1000</f>
        <v>1840817.5297390101</v>
      </c>
      <c r="D61" s="10">
        <f>reform_new1!N58/1000</f>
        <v>1984674.46103662</v>
      </c>
      <c r="E61" s="10">
        <f t="shared" si="0"/>
        <v>143856.93129760982</v>
      </c>
      <c r="G61" s="10">
        <f>reform_curr!H58/1000</f>
        <v>3318.1173620590498</v>
      </c>
      <c r="H61" s="10">
        <f>reform_curr!I58/1000</f>
        <v>2521.7692096125697</v>
      </c>
      <c r="I61" s="10">
        <f>reform_curr!J58/1000</f>
        <v>5839.8865534677498</v>
      </c>
      <c r="K61" s="10">
        <f>reform_new1!O58/1000</f>
        <v>3083.57331574726</v>
      </c>
      <c r="L61" s="10">
        <f>reform_new1!P58/1000</f>
        <v>2343.51571777552</v>
      </c>
      <c r="M61" s="10">
        <f>reform_new1!Q58/1000</f>
        <v>5427.08903606689</v>
      </c>
      <c r="O61" s="10">
        <f t="shared" si="1"/>
        <v>412.79751740085976</v>
      </c>
    </row>
    <row r="62" spans="1:15" ht="20" customHeight="1">
      <c r="A62" s="5">
        <f>reform_curr!A59</f>
        <v>81</v>
      </c>
      <c r="B62" s="5" t="str">
        <f>reform_curr!B59</f>
        <v>Bachs</v>
      </c>
      <c r="C62" s="10">
        <f>reform_curr!G59/1000</f>
        <v>125839.550829667</v>
      </c>
      <c r="D62" s="10">
        <f>reform_new1!N59/1000</f>
        <v>134601.84814843698</v>
      </c>
      <c r="E62" s="10">
        <f t="shared" si="0"/>
        <v>8762.2973187699827</v>
      </c>
      <c r="G62" s="10">
        <f>reform_curr!H59/1000</f>
        <v>125.279444320678</v>
      </c>
      <c r="H62" s="10">
        <f>reform_curr!I59/1000</f>
        <v>159.10489437246298</v>
      </c>
      <c r="I62" s="10">
        <f>reform_curr!J59/1000</f>
        <v>284.384337996959</v>
      </c>
      <c r="K62" s="10">
        <f>reform_new1!O59/1000</f>
        <v>119.12130964136101</v>
      </c>
      <c r="L62" s="10">
        <f>reform_new1!P59/1000</f>
        <v>151.28406354510699</v>
      </c>
      <c r="M62" s="10">
        <f>reform_new1!Q59/1000</f>
        <v>270.40537205266901</v>
      </c>
      <c r="O62" s="10">
        <f t="shared" si="1"/>
        <v>13.978965944289996</v>
      </c>
    </row>
    <row r="63" spans="1:15" ht="20" customHeight="1">
      <c r="A63" s="5">
        <f>reform_curr!A60</f>
        <v>82</v>
      </c>
      <c r="B63" s="5" t="str">
        <f>reform_curr!B60</f>
        <v>Boppelsen</v>
      </c>
      <c r="C63" s="10">
        <f>reform_curr!G60/1000</f>
        <v>522646.59554246499</v>
      </c>
      <c r="D63" s="10">
        <f>reform_new1!N60/1000</f>
        <v>565112.48488403298</v>
      </c>
      <c r="E63" s="10">
        <f t="shared" si="0"/>
        <v>42465.889341567992</v>
      </c>
      <c r="G63" s="10">
        <f>reform_curr!H60/1000</f>
        <v>878.46738167905801</v>
      </c>
      <c r="H63" s="10">
        <f>reform_curr!I60/1000</f>
        <v>799.40531952911601</v>
      </c>
      <c r="I63" s="10">
        <f>reform_curr!J60/1000</f>
        <v>1677.8727091238502</v>
      </c>
      <c r="K63" s="10">
        <f>reform_new1!O60/1000</f>
        <v>823.527903982162</v>
      </c>
      <c r="L63" s="10">
        <f>reform_new1!P60/1000</f>
        <v>749.41039107894892</v>
      </c>
      <c r="M63" s="10">
        <f>reform_new1!Q60/1000</f>
        <v>1572.93828909134</v>
      </c>
      <c r="O63" s="10">
        <f t="shared" si="1"/>
        <v>104.93442003251016</v>
      </c>
    </row>
    <row r="64" spans="1:15" ht="20" customHeight="1">
      <c r="A64" s="5">
        <f>reform_curr!A61</f>
        <v>83</v>
      </c>
      <c r="B64" s="5" t="str">
        <f>reform_curr!B61</f>
        <v>Buchs (ZH)</v>
      </c>
      <c r="C64" s="10">
        <f>reform_curr!G61/1000</f>
        <v>962938.8241044</v>
      </c>
      <c r="D64" s="10">
        <f>reform_new1!N61/1000</f>
        <v>1027338.95055151</v>
      </c>
      <c r="E64" s="10">
        <f t="shared" si="0"/>
        <v>64400.126447109971</v>
      </c>
      <c r="G64" s="10">
        <f>reform_curr!H61/1000</f>
        <v>1076.2565799649299</v>
      </c>
      <c r="H64" s="10">
        <f>reform_curr!I61/1000</f>
        <v>1183.88223841589</v>
      </c>
      <c r="I64" s="10">
        <f>reform_curr!J61/1000</f>
        <v>2260.13881500244</v>
      </c>
      <c r="K64" s="10">
        <f>reform_new1!O61/1000</f>
        <v>1018.91764078962</v>
      </c>
      <c r="L64" s="10">
        <f>reform_new1!P61/1000</f>
        <v>1120.8094099791001</v>
      </c>
      <c r="M64" s="10">
        <f>reform_new1!Q61/1000</f>
        <v>2139.7270565310696</v>
      </c>
      <c r="O64" s="10">
        <f t="shared" si="1"/>
        <v>120.41175847137038</v>
      </c>
    </row>
    <row r="65" spans="1:15" ht="20" customHeight="1">
      <c r="A65" s="5">
        <f>reform_curr!A62</f>
        <v>84</v>
      </c>
      <c r="B65" s="5" t="str">
        <f>reform_curr!B62</f>
        <v>Dällikon</v>
      </c>
      <c r="C65" s="10">
        <f>reform_curr!G62/1000</f>
        <v>664425.5190150959</v>
      </c>
      <c r="D65" s="10">
        <f>reform_new1!N62/1000</f>
        <v>711979.21481652791</v>
      </c>
      <c r="E65" s="10">
        <f t="shared" si="0"/>
        <v>47553.695801432012</v>
      </c>
      <c r="G65" s="10">
        <f>reform_curr!H62/1000</f>
        <v>817.48275093226096</v>
      </c>
      <c r="H65" s="10">
        <f>reform_curr!I62/1000</f>
        <v>882.88136608471996</v>
      </c>
      <c r="I65" s="10">
        <f>reform_curr!J62/1000</f>
        <v>1700.3641056998699</v>
      </c>
      <c r="K65" s="10">
        <f>reform_new1!O62/1000</f>
        <v>772.31422058364706</v>
      </c>
      <c r="L65" s="10">
        <f>reform_new1!P62/1000</f>
        <v>834.09935572416805</v>
      </c>
      <c r="M65" s="10">
        <f>reform_new1!Q62/1000</f>
        <v>1606.41356557884</v>
      </c>
      <c r="O65" s="10">
        <f t="shared" si="1"/>
        <v>93.950540121029917</v>
      </c>
    </row>
    <row r="66" spans="1:15" ht="20" customHeight="1">
      <c r="A66" s="5">
        <f>reform_curr!A63</f>
        <v>85</v>
      </c>
      <c r="B66" s="5" t="str">
        <f>reform_curr!B63</f>
        <v>Dänikon</v>
      </c>
      <c r="C66" s="10">
        <f>reform_curr!G63/1000</f>
        <v>313568.766</v>
      </c>
      <c r="D66" s="10">
        <f>reform_new1!N63/1000</f>
        <v>337176.15753320302</v>
      </c>
      <c r="E66" s="10">
        <f t="shared" si="0"/>
        <v>23607.391533203016</v>
      </c>
      <c r="G66" s="10">
        <f>reform_curr!H63/1000</f>
        <v>396.46887212237698</v>
      </c>
      <c r="H66" s="10">
        <f>reform_curr!I63/1000</f>
        <v>475.76264421376499</v>
      </c>
      <c r="I66" s="10">
        <f>reform_curr!J63/1000</f>
        <v>872.23151338034802</v>
      </c>
      <c r="K66" s="10">
        <f>reform_new1!O63/1000</f>
        <v>375.08204486170399</v>
      </c>
      <c r="L66" s="10">
        <f>reform_new1!P63/1000</f>
        <v>450.09845969584501</v>
      </c>
      <c r="M66" s="10">
        <f>reform_new1!Q63/1000</f>
        <v>825.18050322359795</v>
      </c>
      <c r="O66" s="10">
        <f t="shared" si="1"/>
        <v>47.051010156750067</v>
      </c>
    </row>
    <row r="67" spans="1:15" ht="20" customHeight="1">
      <c r="A67" s="5">
        <f>reform_curr!A64</f>
        <v>86</v>
      </c>
      <c r="B67" s="5" t="str">
        <f>reform_curr!B64</f>
        <v>Dielsdorf</v>
      </c>
      <c r="C67" s="10">
        <f>reform_curr!G64/1000</f>
        <v>983480.09100000001</v>
      </c>
      <c r="D67" s="10">
        <f>reform_new1!N64/1000</f>
        <v>1054456.29196191</v>
      </c>
      <c r="E67" s="10">
        <f t="shared" si="0"/>
        <v>70976.200961909955</v>
      </c>
      <c r="G67" s="10">
        <f>reform_curr!H64/1000</f>
        <v>1225.7991478616</v>
      </c>
      <c r="H67" s="10">
        <f>reform_curr!I64/1000</f>
        <v>1287.08911202478</v>
      </c>
      <c r="I67" s="10">
        <f>reform_curr!J64/1000</f>
        <v>2512.8882617218401</v>
      </c>
      <c r="K67" s="10">
        <f>reform_new1!O64/1000</f>
        <v>1159.2124034021499</v>
      </c>
      <c r="L67" s="10">
        <f>reform_new1!P64/1000</f>
        <v>1217.1730253846001</v>
      </c>
      <c r="M67" s="10">
        <f>reform_new1!Q64/1000</f>
        <v>2376.3854331358602</v>
      </c>
      <c r="O67" s="10">
        <f t="shared" si="1"/>
        <v>136.50282858597984</v>
      </c>
    </row>
    <row r="68" spans="1:15" ht="20" customHeight="1">
      <c r="A68" s="5">
        <f>reform_curr!A65</f>
        <v>87</v>
      </c>
      <c r="B68" s="5" t="str">
        <f>reform_curr!B65</f>
        <v>Hüttikon</v>
      </c>
      <c r="C68" s="10">
        <f>reform_curr!G65/1000</f>
        <v>213672.66699999999</v>
      </c>
      <c r="D68" s="10">
        <f>reform_new1!N65/1000</f>
        <v>231661.805525634</v>
      </c>
      <c r="E68" s="10">
        <f t="shared" si="0"/>
        <v>17989.138525634015</v>
      </c>
      <c r="G68" s="10">
        <f>reform_curr!H65/1000</f>
        <v>307.51559830737102</v>
      </c>
      <c r="H68" s="10">
        <f>reform_curr!I65/1000</f>
        <v>365.94355770623605</v>
      </c>
      <c r="I68" s="10">
        <f>reform_curr!J65/1000</f>
        <v>673.45915188336301</v>
      </c>
      <c r="K68" s="10">
        <f>reform_new1!O65/1000</f>
        <v>292.75930535101799</v>
      </c>
      <c r="L68" s="10">
        <f>reform_new1!P65/1000</f>
        <v>348.383574905991</v>
      </c>
      <c r="M68" s="10">
        <f>reform_new1!Q65/1000</f>
        <v>641.14287486028604</v>
      </c>
      <c r="O68" s="10">
        <f t="shared" si="1"/>
        <v>32.316277023076964</v>
      </c>
    </row>
    <row r="69" spans="1:15" ht="20" customHeight="1">
      <c r="A69" s="5">
        <f>reform_curr!A66</f>
        <v>88</v>
      </c>
      <c r="B69" s="5" t="str">
        <f>reform_curr!B66</f>
        <v>Neerach</v>
      </c>
      <c r="C69" s="10">
        <f>reform_curr!G66/1000</f>
        <v>2289193.0139458301</v>
      </c>
      <c r="D69" s="10">
        <f>reform_new1!N66/1000</f>
        <v>2485418.8113564402</v>
      </c>
      <c r="E69" s="10">
        <f t="shared" si="0"/>
        <v>196225.79741061013</v>
      </c>
      <c r="G69" s="10">
        <f>reform_curr!H66/1000</f>
        <v>5051.1749341667</v>
      </c>
      <c r="H69" s="10">
        <f>reform_curr!I66/1000</f>
        <v>3838.8929108319503</v>
      </c>
      <c r="I69" s="10">
        <f>reform_curr!J66/1000</f>
        <v>8890.0676810266905</v>
      </c>
      <c r="K69" s="10">
        <f>reform_new1!O66/1000</f>
        <v>4663.3194205356795</v>
      </c>
      <c r="L69" s="10">
        <f>reform_new1!P66/1000</f>
        <v>3544.1227125281198</v>
      </c>
      <c r="M69" s="10">
        <f>reform_new1!Q66/1000</f>
        <v>8207.4420240198906</v>
      </c>
      <c r="O69" s="10">
        <f t="shared" si="1"/>
        <v>682.62565700679988</v>
      </c>
    </row>
    <row r="70" spans="1:15" ht="20" customHeight="1">
      <c r="A70" s="5">
        <f>reform_curr!A67</f>
        <v>89</v>
      </c>
      <c r="B70" s="5" t="str">
        <f>reform_curr!B67</f>
        <v>Niederglatt</v>
      </c>
      <c r="C70" s="10">
        <f>reform_curr!G67/1000</f>
        <v>734235.67</v>
      </c>
      <c r="D70" s="10">
        <f>reform_new1!N67/1000</f>
        <v>781071.97651599091</v>
      </c>
      <c r="E70" s="10">
        <f t="shared" ref="E70:E133" si="2">D70-C70</f>
        <v>46836.306515990873</v>
      </c>
      <c r="G70" s="10">
        <f>reform_curr!H67/1000</f>
        <v>773.94037253489296</v>
      </c>
      <c r="H70" s="10">
        <f>reform_curr!I67/1000</f>
        <v>828.11619903085295</v>
      </c>
      <c r="I70" s="10">
        <f>reform_curr!J67/1000</f>
        <v>1602.05656645369</v>
      </c>
      <c r="K70" s="10">
        <f>reform_new1!O67/1000</f>
        <v>728.37038780961109</v>
      </c>
      <c r="L70" s="10">
        <f>reform_new1!P67/1000</f>
        <v>779.35631430730893</v>
      </c>
      <c r="M70" s="10">
        <f>reform_new1!Q67/1000</f>
        <v>1507.7267096493802</v>
      </c>
      <c r="O70" s="10">
        <f t="shared" ref="O70:O133" si="3">I70-M70</f>
        <v>94.329856804309884</v>
      </c>
    </row>
    <row r="71" spans="1:15" ht="20" customHeight="1">
      <c r="A71" s="5">
        <f>reform_curr!A68</f>
        <v>90</v>
      </c>
      <c r="B71" s="5" t="str">
        <f>reform_curr!B68</f>
        <v>Niederhasli</v>
      </c>
      <c r="C71" s="10">
        <f>reform_curr!G68/1000</f>
        <v>1330122.6124825</v>
      </c>
      <c r="D71" s="10">
        <f>reform_new1!N68/1000</f>
        <v>1420963.94897949</v>
      </c>
      <c r="E71" s="10">
        <f t="shared" si="2"/>
        <v>90841.336496989941</v>
      </c>
      <c r="G71" s="10">
        <f>reform_curr!H68/1000</f>
        <v>1457.34143597459</v>
      </c>
      <c r="H71" s="10">
        <f>reform_curr!I68/1000</f>
        <v>1690.51606390902</v>
      </c>
      <c r="I71" s="10">
        <f>reform_curr!J68/1000</f>
        <v>3147.8575137708099</v>
      </c>
      <c r="K71" s="10">
        <f>reform_new1!O68/1000</f>
        <v>1379.6018031486799</v>
      </c>
      <c r="L71" s="10">
        <f>reform_new1!P68/1000</f>
        <v>1600.3380888679601</v>
      </c>
      <c r="M71" s="10">
        <f>reform_new1!Q68/1000</f>
        <v>2979.9398946934903</v>
      </c>
      <c r="O71" s="10">
        <f t="shared" si="3"/>
        <v>167.91761907731961</v>
      </c>
    </row>
    <row r="72" spans="1:15" ht="20" customHeight="1">
      <c r="A72" s="5">
        <f>reform_curr!A69</f>
        <v>91</v>
      </c>
      <c r="B72" s="5" t="str">
        <f>reform_curr!B69</f>
        <v>Niederweningen</v>
      </c>
      <c r="C72" s="10">
        <f>reform_curr!G69/1000</f>
        <v>702522.079415065</v>
      </c>
      <c r="D72" s="10">
        <f>reform_new1!N69/1000</f>
        <v>755693.303469726</v>
      </c>
      <c r="E72" s="10">
        <f t="shared" si="2"/>
        <v>53171.224054660997</v>
      </c>
      <c r="G72" s="10">
        <f>reform_curr!H69/1000</f>
        <v>1049.58037520319</v>
      </c>
      <c r="H72" s="10">
        <f>reform_curr!I69/1000</f>
        <v>1091.5635997934901</v>
      </c>
      <c r="I72" s="10">
        <f>reform_curr!J69/1000</f>
        <v>2141.1439743518799</v>
      </c>
      <c r="K72" s="10">
        <f>reform_new1!O69/1000</f>
        <v>981.46264621508101</v>
      </c>
      <c r="L72" s="10">
        <f>reform_new1!P69/1000</f>
        <v>1020.7211613718799</v>
      </c>
      <c r="M72" s="10">
        <f>reform_new1!Q69/1000</f>
        <v>2002.18380394375</v>
      </c>
      <c r="O72" s="10">
        <f t="shared" si="3"/>
        <v>138.9601704081299</v>
      </c>
    </row>
    <row r="73" spans="1:15" ht="20" customHeight="1">
      <c r="A73" s="5">
        <f>reform_curr!A70</f>
        <v>92</v>
      </c>
      <c r="B73" s="5" t="str">
        <f>reform_curr!B70</f>
        <v>Oberglatt</v>
      </c>
      <c r="C73" s="10">
        <f>reform_curr!G70/1000</f>
        <v>591423.31400000001</v>
      </c>
      <c r="D73" s="10">
        <f>reform_new1!N70/1000</f>
        <v>627886.09836145001</v>
      </c>
      <c r="E73" s="10">
        <f t="shared" si="2"/>
        <v>36462.784361450002</v>
      </c>
      <c r="G73" s="10">
        <f>reform_curr!H70/1000</f>
        <v>540.26805251327903</v>
      </c>
      <c r="H73" s="10">
        <f>reform_curr!I70/1000</f>
        <v>659.127023969128</v>
      </c>
      <c r="I73" s="10">
        <f>reform_curr!J70/1000</f>
        <v>1199.3950761005799</v>
      </c>
      <c r="K73" s="10">
        <f>reform_new1!O70/1000</f>
        <v>512.63449622329301</v>
      </c>
      <c r="L73" s="10">
        <f>reform_new1!P70/1000</f>
        <v>625.414087104499</v>
      </c>
      <c r="M73" s="10">
        <f>reform_new1!Q70/1000</f>
        <v>1138.0485835296799</v>
      </c>
      <c r="O73" s="10">
        <f t="shared" si="3"/>
        <v>61.346492570899954</v>
      </c>
    </row>
    <row r="74" spans="1:15" ht="20" customHeight="1">
      <c r="A74" s="5">
        <f>reform_curr!A71</f>
        <v>93</v>
      </c>
      <c r="B74" s="5" t="str">
        <f>reform_curr!B71</f>
        <v>Oberweningen</v>
      </c>
      <c r="C74" s="10">
        <f>reform_curr!G71/1000</f>
        <v>436934.42149482202</v>
      </c>
      <c r="D74" s="10">
        <f>reform_new1!N71/1000</f>
        <v>470977.43628954998</v>
      </c>
      <c r="E74" s="10">
        <f t="shared" si="2"/>
        <v>34043.014794727962</v>
      </c>
      <c r="G74" s="10">
        <f>reform_curr!H71/1000</f>
        <v>676.18778783941195</v>
      </c>
      <c r="H74" s="10">
        <f>reform_curr!I71/1000</f>
        <v>662.66402762234202</v>
      </c>
      <c r="I74" s="10">
        <f>reform_curr!J71/1000</f>
        <v>1338.8518325774601</v>
      </c>
      <c r="K74" s="10">
        <f>reform_new1!O71/1000</f>
        <v>635.19777178573599</v>
      </c>
      <c r="L74" s="10">
        <f>reform_new1!P71/1000</f>
        <v>622.49381242787808</v>
      </c>
      <c r="M74" s="10">
        <f>reform_new1!Q71/1000</f>
        <v>1257.6915720632001</v>
      </c>
      <c r="O74" s="10">
        <f t="shared" si="3"/>
        <v>81.160260514260017</v>
      </c>
    </row>
    <row r="75" spans="1:15" ht="20" customHeight="1">
      <c r="A75" s="5">
        <f>reform_curr!A72</f>
        <v>94</v>
      </c>
      <c r="B75" s="5" t="str">
        <f>reform_curr!B72</f>
        <v>Otelfingen</v>
      </c>
      <c r="C75" s="10">
        <f>reform_curr!G72/1000</f>
        <v>512221.65248748497</v>
      </c>
      <c r="D75" s="10">
        <f>reform_new1!N72/1000</f>
        <v>546117.85202502401</v>
      </c>
      <c r="E75" s="10">
        <f t="shared" si="2"/>
        <v>33896.19953753904</v>
      </c>
      <c r="G75" s="10">
        <f>reform_curr!H72/1000</f>
        <v>535.41736773846299</v>
      </c>
      <c r="H75" s="10">
        <f>reform_curr!I72/1000</f>
        <v>588.95910133392704</v>
      </c>
      <c r="I75" s="10">
        <f>reform_curr!J72/1000</f>
        <v>1124.37647543107</v>
      </c>
      <c r="K75" s="10">
        <f>reform_new1!O72/1000</f>
        <v>505.859562277451</v>
      </c>
      <c r="L75" s="10">
        <f>reform_new1!P72/1000</f>
        <v>556.445517307356</v>
      </c>
      <c r="M75" s="10">
        <f>reform_new1!Q72/1000</f>
        <v>1062.3050775966299</v>
      </c>
      <c r="O75" s="10">
        <f t="shared" si="3"/>
        <v>62.071397834440177</v>
      </c>
    </row>
    <row r="76" spans="1:15" ht="20" customHeight="1">
      <c r="A76" s="5">
        <f>reform_curr!A73</f>
        <v>95</v>
      </c>
      <c r="B76" s="5" t="str">
        <f>reform_curr!B73</f>
        <v>Regensberg</v>
      </c>
      <c r="C76" s="10">
        <f>reform_curr!G73/1000</f>
        <v>143770.83060917401</v>
      </c>
      <c r="D76" s="10">
        <f>reform_new1!N73/1000</f>
        <v>155553.992830078</v>
      </c>
      <c r="E76" s="10">
        <f t="shared" si="2"/>
        <v>11783.162220903992</v>
      </c>
      <c r="G76" s="10">
        <f>reform_curr!H73/1000</f>
        <v>207.774201406955</v>
      </c>
      <c r="H76" s="10">
        <f>reform_curr!I73/1000</f>
        <v>220.240650946378</v>
      </c>
      <c r="I76" s="10">
        <f>reform_curr!J73/1000</f>
        <v>428.01485175251901</v>
      </c>
      <c r="K76" s="10">
        <f>reform_new1!O73/1000</f>
        <v>196.975606639266</v>
      </c>
      <c r="L76" s="10">
        <f>reform_new1!P73/1000</f>
        <v>208.794142190337</v>
      </c>
      <c r="M76" s="10">
        <f>reform_new1!Q73/1000</f>
        <v>405.76974784445696</v>
      </c>
      <c r="O76" s="10">
        <f t="shared" si="3"/>
        <v>22.245103908062049</v>
      </c>
    </row>
    <row r="77" spans="1:15" ht="20" customHeight="1">
      <c r="A77" s="5">
        <f>reform_curr!A74</f>
        <v>96</v>
      </c>
      <c r="B77" s="5" t="str">
        <f>reform_curr!B74</f>
        <v>Regensdorf</v>
      </c>
      <c r="C77" s="10">
        <f>reform_curr!G74/1000</f>
        <v>2832875.7395421499</v>
      </c>
      <c r="D77" s="10">
        <f>reform_new1!N74/1000</f>
        <v>3057595.1533432598</v>
      </c>
      <c r="E77" s="10">
        <f t="shared" si="2"/>
        <v>224719.41380110988</v>
      </c>
      <c r="G77" s="10">
        <f>reform_curr!H74/1000</f>
        <v>3839.36686271294</v>
      </c>
      <c r="H77" s="10">
        <f>reform_curr!I74/1000</f>
        <v>4530.4528897558803</v>
      </c>
      <c r="I77" s="10">
        <f>reform_curr!J74/1000</f>
        <v>8369.81975722676</v>
      </c>
      <c r="K77" s="10">
        <f>reform_new1!O74/1000</f>
        <v>3652.6679646738999</v>
      </c>
      <c r="L77" s="10">
        <f>reform_new1!P74/1000</f>
        <v>4310.1482035886893</v>
      </c>
      <c r="M77" s="10">
        <f>reform_new1!Q74/1000</f>
        <v>7962.8161803348803</v>
      </c>
      <c r="O77" s="10">
        <f t="shared" si="3"/>
        <v>407.00357689187967</v>
      </c>
    </row>
    <row r="78" spans="1:15" ht="20" customHeight="1">
      <c r="A78" s="5">
        <f>reform_curr!A75</f>
        <v>97</v>
      </c>
      <c r="B78" s="5" t="str">
        <f>reform_curr!B75</f>
        <v>Rümlang</v>
      </c>
      <c r="C78" s="10">
        <f>reform_curr!G75/1000</f>
        <v>1145428.32045914</v>
      </c>
      <c r="D78" s="10">
        <f>reform_new1!N75/1000</f>
        <v>1231650.0424228499</v>
      </c>
      <c r="E78" s="10">
        <f t="shared" si="2"/>
        <v>86221.721963709919</v>
      </c>
      <c r="G78" s="10">
        <f>reform_curr!H75/1000</f>
        <v>1598.1897603412301</v>
      </c>
      <c r="H78" s="10">
        <f>reform_curr!I75/1000</f>
        <v>1742.02684327928</v>
      </c>
      <c r="I78" s="10">
        <f>reform_curr!J75/1000</f>
        <v>3340.2166276919102</v>
      </c>
      <c r="K78" s="10">
        <f>reform_new1!O75/1000</f>
        <v>1506.7483358986999</v>
      </c>
      <c r="L78" s="10">
        <f>reform_new1!P75/1000</f>
        <v>1642.35569495598</v>
      </c>
      <c r="M78" s="10">
        <f>reform_new1!Q75/1000</f>
        <v>3149.1040274526299</v>
      </c>
      <c r="O78" s="10">
        <f t="shared" si="3"/>
        <v>191.11260023928025</v>
      </c>
    </row>
    <row r="79" spans="1:15" ht="20" customHeight="1">
      <c r="A79" s="5">
        <f>reform_curr!A76</f>
        <v>98</v>
      </c>
      <c r="B79" s="5" t="str">
        <f>reform_curr!B76</f>
        <v>Schleinikon</v>
      </c>
      <c r="C79" s="10">
        <f>reform_curr!G76/1000</f>
        <v>158337.084</v>
      </c>
      <c r="D79" s="10">
        <f>reform_new1!N76/1000</f>
        <v>169127.43195117102</v>
      </c>
      <c r="E79" s="10">
        <f t="shared" si="2"/>
        <v>10790.347951171017</v>
      </c>
      <c r="G79" s="10">
        <f>reform_curr!H76/1000</f>
        <v>180.05435715603798</v>
      </c>
      <c r="H79" s="10">
        <f>reform_curr!I76/1000</f>
        <v>198.05979154378099</v>
      </c>
      <c r="I79" s="10">
        <f>reform_curr!J76/1000</f>
        <v>378.11414975476202</v>
      </c>
      <c r="K79" s="10">
        <f>reform_new1!O76/1000</f>
        <v>169.97972202098299</v>
      </c>
      <c r="L79" s="10">
        <f>reform_new1!P76/1000</f>
        <v>186.97769482147601</v>
      </c>
      <c r="M79" s="10">
        <f>reform_new1!Q76/1000</f>
        <v>356.95741805076597</v>
      </c>
      <c r="O79" s="10">
        <f t="shared" si="3"/>
        <v>21.156731703996059</v>
      </c>
    </row>
    <row r="80" spans="1:15" ht="20" customHeight="1">
      <c r="A80" s="5">
        <f>reform_curr!A77</f>
        <v>99</v>
      </c>
      <c r="B80" s="5" t="str">
        <f>reform_curr!B77</f>
        <v>Schöfflisdorf</v>
      </c>
      <c r="C80" s="10">
        <f>reform_curr!G77/1000</f>
        <v>339755.12000526203</v>
      </c>
      <c r="D80" s="10">
        <f>reform_new1!N77/1000</f>
        <v>364184.051280029</v>
      </c>
      <c r="E80" s="10">
        <f t="shared" si="2"/>
        <v>24428.931274766976</v>
      </c>
      <c r="G80" s="10">
        <f>reform_curr!H77/1000</f>
        <v>420.76791115832299</v>
      </c>
      <c r="H80" s="10">
        <f>reform_curr!I77/1000</f>
        <v>424.97559110891802</v>
      </c>
      <c r="I80" s="10">
        <f>reform_curr!J77/1000</f>
        <v>845.74349770986998</v>
      </c>
      <c r="K80" s="10">
        <f>reform_new1!O77/1000</f>
        <v>397.37320110607101</v>
      </c>
      <c r="L80" s="10">
        <f>reform_new1!P77/1000</f>
        <v>401.34693678498201</v>
      </c>
      <c r="M80" s="10">
        <f>reform_new1!Q77/1000</f>
        <v>798.72013899183207</v>
      </c>
      <c r="O80" s="10">
        <f t="shared" si="3"/>
        <v>47.023358718037912</v>
      </c>
    </row>
    <row r="81" spans="1:15" ht="20" customHeight="1">
      <c r="A81" s="5">
        <f>reform_curr!A78</f>
        <v>100</v>
      </c>
      <c r="B81" s="5" t="str">
        <f>reform_curr!B78</f>
        <v>Stadel</v>
      </c>
      <c r="C81" s="10">
        <f>reform_curr!G78/1000</f>
        <v>458537.18800000002</v>
      </c>
      <c r="D81" s="10">
        <f>reform_new1!N78/1000</f>
        <v>489790.92652734299</v>
      </c>
      <c r="E81" s="10">
        <f t="shared" si="2"/>
        <v>31253.738527342968</v>
      </c>
      <c r="G81" s="10">
        <f>reform_curr!H78/1000</f>
        <v>496.61892635035497</v>
      </c>
      <c r="H81" s="10">
        <f>reform_curr!I78/1000</f>
        <v>546.280819461703</v>
      </c>
      <c r="I81" s="10">
        <f>reform_curr!J78/1000</f>
        <v>1042.89974434948</v>
      </c>
      <c r="K81" s="10">
        <f>reform_new1!O78/1000</f>
        <v>469.559641275167</v>
      </c>
      <c r="L81" s="10">
        <f>reform_new1!P78/1000</f>
        <v>516.51560541784704</v>
      </c>
      <c r="M81" s="10">
        <f>reform_new1!Q78/1000</f>
        <v>986.07524311447094</v>
      </c>
      <c r="O81" s="10">
        <f t="shared" si="3"/>
        <v>56.824501235009052</v>
      </c>
    </row>
    <row r="82" spans="1:15" ht="20" customHeight="1">
      <c r="A82" s="5">
        <f>reform_curr!A79</f>
        <v>101</v>
      </c>
      <c r="B82" s="5" t="str">
        <f>reform_curr!B79</f>
        <v>Steinmaur</v>
      </c>
      <c r="C82" s="10">
        <f>reform_curr!G79/1000</f>
        <v>711149.47177916602</v>
      </c>
      <c r="D82" s="10">
        <f>reform_new1!N79/1000</f>
        <v>765730.43736389105</v>
      </c>
      <c r="E82" s="10">
        <f t="shared" si="2"/>
        <v>54580.965584725025</v>
      </c>
      <c r="G82" s="10">
        <f>reform_curr!H79/1000</f>
        <v>897.36580475586595</v>
      </c>
      <c r="H82" s="10">
        <f>reform_curr!I79/1000</f>
        <v>1022.99702149313</v>
      </c>
      <c r="I82" s="10">
        <f>reform_curr!J79/1000</f>
        <v>1920.36281990832</v>
      </c>
      <c r="K82" s="10">
        <f>reform_new1!O79/1000</f>
        <v>853.81344408565701</v>
      </c>
      <c r="L82" s="10">
        <f>reform_new1!P79/1000</f>
        <v>973.34732692787009</v>
      </c>
      <c r="M82" s="10">
        <f>reform_new1!Q79/1000</f>
        <v>1827.1607685002</v>
      </c>
      <c r="O82" s="10">
        <f t="shared" si="3"/>
        <v>93.202051408120042</v>
      </c>
    </row>
    <row r="83" spans="1:15" ht="20" customHeight="1">
      <c r="A83" s="5">
        <f>reform_curr!A80</f>
        <v>102</v>
      </c>
      <c r="B83" s="5" t="str">
        <f>reform_curr!B80</f>
        <v>Weiach</v>
      </c>
      <c r="C83" s="10">
        <f>reform_curr!G80/1000</f>
        <v>261724.832872275</v>
      </c>
      <c r="D83" s="10">
        <f>reform_new1!N80/1000</f>
        <v>276732.83760351501</v>
      </c>
      <c r="E83" s="10">
        <f t="shared" si="2"/>
        <v>15008.004731240013</v>
      </c>
      <c r="G83" s="10">
        <f>reform_curr!H80/1000</f>
        <v>275.40606481623598</v>
      </c>
      <c r="H83" s="10">
        <f>reform_curr!I80/1000</f>
        <v>245.11139703577697</v>
      </c>
      <c r="I83" s="10">
        <f>reform_curr!J80/1000</f>
        <v>520.517461759507</v>
      </c>
      <c r="K83" s="10">
        <f>reform_new1!O80/1000</f>
        <v>255.041722963273</v>
      </c>
      <c r="L83" s="10">
        <f>reform_new1!P80/1000</f>
        <v>226.98713387632301</v>
      </c>
      <c r="M83" s="10">
        <f>reform_new1!Q80/1000</f>
        <v>482.02885499954198</v>
      </c>
      <c r="O83" s="10">
        <f t="shared" si="3"/>
        <v>38.488606759965023</v>
      </c>
    </row>
    <row r="84" spans="1:15" ht="20" customHeight="1">
      <c r="A84" s="5">
        <f>reform_curr!A81</f>
        <v>111</v>
      </c>
      <c r="B84" s="5" t="str">
        <f>reform_curr!B81</f>
        <v>Bäretswil</v>
      </c>
      <c r="C84" s="10">
        <f>reform_curr!G81/1000</f>
        <v>1021362.53840499</v>
      </c>
      <c r="D84" s="10">
        <f>reform_new1!N81/1000</f>
        <v>1089965.71455664</v>
      </c>
      <c r="E84" s="10">
        <f t="shared" si="2"/>
        <v>68603.176151650026</v>
      </c>
      <c r="G84" s="10">
        <f>reform_curr!H81/1000</f>
        <v>1174.3395353748801</v>
      </c>
      <c r="H84" s="10">
        <f>reform_curr!I81/1000</f>
        <v>1197.8263253729299</v>
      </c>
      <c r="I84" s="10">
        <f>reform_curr!J81/1000</f>
        <v>2372.1658651952703</v>
      </c>
      <c r="K84" s="10">
        <f>reform_new1!O81/1000</f>
        <v>1106.2025058423199</v>
      </c>
      <c r="L84" s="10">
        <f>reform_new1!P81/1000</f>
        <v>1128.32655880415</v>
      </c>
      <c r="M84" s="10">
        <f>reform_new1!Q81/1000</f>
        <v>2234.5290631763896</v>
      </c>
      <c r="O84" s="10">
        <f t="shared" si="3"/>
        <v>137.63680201888064</v>
      </c>
    </row>
    <row r="85" spans="1:15" ht="20" customHeight="1">
      <c r="A85" s="5">
        <f>reform_curr!A82</f>
        <v>112</v>
      </c>
      <c r="B85" s="5" t="str">
        <f>reform_curr!B82</f>
        <v>Bubikon</v>
      </c>
      <c r="C85" s="10">
        <f>reform_curr!G82/1000</f>
        <v>1751229.7642320299</v>
      </c>
      <c r="D85" s="10">
        <f>reform_new1!N82/1000</f>
        <v>1882698.3324114899</v>
      </c>
      <c r="E85" s="10">
        <f t="shared" si="2"/>
        <v>131468.56817946001</v>
      </c>
      <c r="G85" s="10">
        <f>reform_curr!H82/1000</f>
        <v>2260.8652589766202</v>
      </c>
      <c r="H85" s="10">
        <f>reform_curr!I82/1000</f>
        <v>2532.1690854431199</v>
      </c>
      <c r="I85" s="10">
        <f>reform_curr!J82/1000</f>
        <v>4793.0343114290499</v>
      </c>
      <c r="K85" s="10">
        <f>reform_new1!O82/1000</f>
        <v>2138.45551133751</v>
      </c>
      <c r="L85" s="10">
        <f>reform_new1!P82/1000</f>
        <v>2395.0701748319198</v>
      </c>
      <c r="M85" s="10">
        <f>reform_new1!Q82/1000</f>
        <v>4533.52568874179</v>
      </c>
      <c r="O85" s="10">
        <f t="shared" si="3"/>
        <v>259.50862268725996</v>
      </c>
    </row>
    <row r="86" spans="1:15" ht="20" customHeight="1">
      <c r="A86" s="5">
        <f>reform_curr!A83</f>
        <v>113</v>
      </c>
      <c r="B86" s="5" t="str">
        <f>reform_curr!B83</f>
        <v>Dürnten</v>
      </c>
      <c r="C86" s="10">
        <f>reform_curr!G83/1000</f>
        <v>1308056.08803139</v>
      </c>
      <c r="D86" s="10">
        <f>reform_new1!N83/1000</f>
        <v>1401754.1012226501</v>
      </c>
      <c r="E86" s="10">
        <f t="shared" si="2"/>
        <v>93698.013191260165</v>
      </c>
      <c r="G86" s="10">
        <f>reform_curr!H83/1000</f>
        <v>1517.35325138145</v>
      </c>
      <c r="H86" s="10">
        <f>reform_curr!I83/1000</f>
        <v>1744.9562386212901</v>
      </c>
      <c r="I86" s="10">
        <f>reform_curr!J83/1000</f>
        <v>3262.3094848662599</v>
      </c>
      <c r="K86" s="10">
        <f>reform_new1!O83/1000</f>
        <v>1440.78154613778</v>
      </c>
      <c r="L86" s="10">
        <f>reform_new1!P83/1000</f>
        <v>1656.8987724393298</v>
      </c>
      <c r="M86" s="10">
        <f>reform_new1!Q83/1000</f>
        <v>3097.6803293888497</v>
      </c>
      <c r="O86" s="10">
        <f t="shared" si="3"/>
        <v>164.62915547741022</v>
      </c>
    </row>
    <row r="87" spans="1:15" ht="20" customHeight="1">
      <c r="A87" s="5">
        <f>reform_curr!A84</f>
        <v>114</v>
      </c>
      <c r="B87" s="5" t="str">
        <f>reform_curr!B84</f>
        <v>Fischenthal</v>
      </c>
      <c r="C87" s="10">
        <f>reform_curr!G84/1000</f>
        <v>324100.00605658197</v>
      </c>
      <c r="D87" s="10">
        <f>reform_new1!N84/1000</f>
        <v>342995.06087402301</v>
      </c>
      <c r="E87" s="10">
        <f t="shared" si="2"/>
        <v>18895.054817441036</v>
      </c>
      <c r="G87" s="10">
        <f>reform_curr!H84/1000</f>
        <v>273.346226112544</v>
      </c>
      <c r="H87" s="10">
        <f>reform_curr!I84/1000</f>
        <v>338.94932024365602</v>
      </c>
      <c r="I87" s="10">
        <f>reform_curr!J84/1000</f>
        <v>612.29554543972006</v>
      </c>
      <c r="K87" s="10">
        <f>reform_new1!O84/1000</f>
        <v>256.91169783490898</v>
      </c>
      <c r="L87" s="10">
        <f>reform_new1!P84/1000</f>
        <v>318.57050467747399</v>
      </c>
      <c r="M87" s="10">
        <f>reform_new1!Q84/1000</f>
        <v>575.48220494913994</v>
      </c>
      <c r="O87" s="10">
        <f t="shared" si="3"/>
        <v>36.813340490580117</v>
      </c>
    </row>
    <row r="88" spans="1:15" ht="20" customHeight="1">
      <c r="A88" s="5">
        <f>reform_curr!A85</f>
        <v>115</v>
      </c>
      <c r="B88" s="5" t="str">
        <f>reform_curr!B85</f>
        <v>Gossau (ZH)</v>
      </c>
      <c r="C88" s="10">
        <f>reform_curr!G85/1000</f>
        <v>2397636.38984115</v>
      </c>
      <c r="D88" s="10">
        <f>reform_new1!N85/1000</f>
        <v>2593285.97100463</v>
      </c>
      <c r="E88" s="10">
        <f t="shared" si="2"/>
        <v>195649.58116347995</v>
      </c>
      <c r="G88" s="10">
        <f>reform_curr!H85/1000</f>
        <v>3241.9079461893002</v>
      </c>
      <c r="H88" s="10">
        <f>reform_curr!I85/1000</f>
        <v>3857.8704593243701</v>
      </c>
      <c r="I88" s="10">
        <f>reform_curr!J85/1000</f>
        <v>7099.7783933314595</v>
      </c>
      <c r="K88" s="10">
        <f>reform_new1!O85/1000</f>
        <v>3092.2607947881197</v>
      </c>
      <c r="L88" s="10">
        <f>reform_new1!P85/1000</f>
        <v>3679.7903563505101</v>
      </c>
      <c r="M88" s="10">
        <f>reform_new1!Q85/1000</f>
        <v>6772.0511611222601</v>
      </c>
      <c r="O88" s="10">
        <f t="shared" si="3"/>
        <v>327.72723220919943</v>
      </c>
    </row>
    <row r="89" spans="1:15" ht="20" customHeight="1">
      <c r="A89" s="5">
        <f>reform_curr!A86</f>
        <v>116</v>
      </c>
      <c r="B89" s="5" t="str">
        <f>reform_curr!B86</f>
        <v>Grüningen</v>
      </c>
      <c r="C89" s="10">
        <f>reform_curr!G86/1000</f>
        <v>1059022.0555050499</v>
      </c>
      <c r="D89" s="10">
        <f>reform_new1!N86/1000</f>
        <v>1154139.7360122001</v>
      </c>
      <c r="E89" s="10">
        <f t="shared" si="2"/>
        <v>95117.680507150246</v>
      </c>
      <c r="G89" s="10">
        <f>reform_curr!H86/1000</f>
        <v>1853.29895034318</v>
      </c>
      <c r="H89" s="10">
        <f>reform_curr!I86/1000</f>
        <v>2094.2278362799998</v>
      </c>
      <c r="I89" s="10">
        <f>reform_curr!J86/1000</f>
        <v>3947.5267294083201</v>
      </c>
      <c r="K89" s="10">
        <f>reform_new1!O86/1000</f>
        <v>1750.5703608097101</v>
      </c>
      <c r="L89" s="10">
        <f>reform_new1!P86/1000</f>
        <v>1978.1445341419201</v>
      </c>
      <c r="M89" s="10">
        <f>reform_new1!Q86/1000</f>
        <v>3728.7148956118199</v>
      </c>
      <c r="O89" s="10">
        <f t="shared" si="3"/>
        <v>218.8118337965002</v>
      </c>
    </row>
    <row r="90" spans="1:15" ht="20" customHeight="1">
      <c r="A90" s="5">
        <f>reform_curr!A87</f>
        <v>117</v>
      </c>
      <c r="B90" s="5" t="str">
        <f>reform_curr!B87</f>
        <v>Hinwil</v>
      </c>
      <c r="C90" s="10">
        <f>reform_curr!G87/1000</f>
        <v>2456734.1229570699</v>
      </c>
      <c r="D90" s="10">
        <f>reform_new1!N87/1000</f>
        <v>2645897.1265136702</v>
      </c>
      <c r="E90" s="10">
        <f t="shared" si="2"/>
        <v>189163.00355660031</v>
      </c>
      <c r="G90" s="10">
        <f>reform_curr!H87/1000</f>
        <v>3338.9363152220799</v>
      </c>
      <c r="H90" s="10">
        <f>reform_curr!I87/1000</f>
        <v>3739.6086806333001</v>
      </c>
      <c r="I90" s="10">
        <f>reform_curr!J87/1000</f>
        <v>7078.5449637029096</v>
      </c>
      <c r="K90" s="10">
        <f>reform_new1!O87/1000</f>
        <v>3155.9227481271901</v>
      </c>
      <c r="L90" s="10">
        <f>reform_new1!P87/1000</f>
        <v>3534.6334660518701</v>
      </c>
      <c r="M90" s="10">
        <f>reform_new1!Q87/1000</f>
        <v>6690.55621199488</v>
      </c>
      <c r="O90" s="10">
        <f t="shared" si="3"/>
        <v>387.98875170802967</v>
      </c>
    </row>
    <row r="91" spans="1:15" ht="20" customHeight="1">
      <c r="A91" s="5">
        <f>reform_curr!A88</f>
        <v>118</v>
      </c>
      <c r="B91" s="5" t="str">
        <f>reform_curr!B88</f>
        <v>Rüti (ZH)</v>
      </c>
      <c r="C91" s="10">
        <f>reform_curr!G88/1000</f>
        <v>1905770.0020467502</v>
      </c>
      <c r="D91" s="10">
        <f>reform_new1!N88/1000</f>
        <v>2045712.4199047799</v>
      </c>
      <c r="E91" s="10">
        <f t="shared" si="2"/>
        <v>139942.41785802972</v>
      </c>
      <c r="G91" s="10">
        <f>reform_curr!H88/1000</f>
        <v>2304.5020835898899</v>
      </c>
      <c r="H91" s="10">
        <f>reform_curr!I88/1000</f>
        <v>2788.4475331902804</v>
      </c>
      <c r="I91" s="10">
        <f>reform_curr!J88/1000</f>
        <v>5092.9496107900704</v>
      </c>
      <c r="K91" s="10">
        <f>reform_new1!O88/1000</f>
        <v>2184.3747422311903</v>
      </c>
      <c r="L91" s="10">
        <f>reform_new1!P88/1000</f>
        <v>2643.0934491692401</v>
      </c>
      <c r="M91" s="10">
        <f>reform_new1!Q88/1000</f>
        <v>4827.4681986525002</v>
      </c>
      <c r="O91" s="10">
        <f t="shared" si="3"/>
        <v>265.48141213757026</v>
      </c>
    </row>
    <row r="92" spans="1:15" ht="20" customHeight="1">
      <c r="A92" s="5">
        <f>reform_curr!A89</f>
        <v>119</v>
      </c>
      <c r="B92" s="5" t="str">
        <f>reform_curr!B89</f>
        <v>Seegräben</v>
      </c>
      <c r="C92" s="10">
        <f>reform_curr!G89/1000</f>
        <v>380807.05716073798</v>
      </c>
      <c r="D92" s="10">
        <f>reform_new1!N89/1000</f>
        <v>413286.412946533</v>
      </c>
      <c r="E92" s="10">
        <f t="shared" si="2"/>
        <v>32479.355785795022</v>
      </c>
      <c r="G92" s="10">
        <f>reform_curr!H89/1000</f>
        <v>564.73157166594194</v>
      </c>
      <c r="H92" s="10">
        <f>reform_curr!I89/1000</f>
        <v>638.14667757314396</v>
      </c>
      <c r="I92" s="10">
        <f>reform_curr!J89/1000</f>
        <v>1202.8782512073501</v>
      </c>
      <c r="K92" s="10">
        <f>reform_new1!O89/1000</f>
        <v>538.31530724653601</v>
      </c>
      <c r="L92" s="10">
        <f>reform_new1!P89/1000</f>
        <v>608.29629274928504</v>
      </c>
      <c r="M92" s="10">
        <f>reform_new1!Q89/1000</f>
        <v>1146.6115940346699</v>
      </c>
      <c r="O92" s="10">
        <f t="shared" si="3"/>
        <v>56.266657172680198</v>
      </c>
    </row>
    <row r="93" spans="1:15" ht="20" customHeight="1">
      <c r="A93" s="5">
        <f>reform_curr!A90</f>
        <v>120</v>
      </c>
      <c r="B93" s="5" t="str">
        <f>reform_curr!B90</f>
        <v>Wald (ZH)</v>
      </c>
      <c r="C93" s="10">
        <f>reform_curr!G90/1000</f>
        <v>1505288.3258529101</v>
      </c>
      <c r="D93" s="10">
        <f>reform_new1!N90/1000</f>
        <v>1613318.91891955</v>
      </c>
      <c r="E93" s="10">
        <f t="shared" si="2"/>
        <v>108030.59306663997</v>
      </c>
      <c r="G93" s="10">
        <f>reform_curr!H90/1000</f>
        <v>1731.4697610897401</v>
      </c>
      <c r="H93" s="10">
        <f>reform_curr!I90/1000</f>
        <v>2112.3931193605499</v>
      </c>
      <c r="I93" s="10">
        <f>reform_curr!J90/1000</f>
        <v>3843.8628941470797</v>
      </c>
      <c r="K93" s="10">
        <f>reform_new1!O90/1000</f>
        <v>1643.3592703363699</v>
      </c>
      <c r="L93" s="10">
        <f>reform_new1!P90/1000</f>
        <v>2004.8983111270502</v>
      </c>
      <c r="M93" s="10">
        <f>reform_new1!Q90/1000</f>
        <v>3648.2575635705798</v>
      </c>
      <c r="O93" s="10">
        <f t="shared" si="3"/>
        <v>195.60533057649991</v>
      </c>
    </row>
    <row r="94" spans="1:15" ht="20" customHeight="1">
      <c r="A94" s="5">
        <f>reform_curr!A91</f>
        <v>121</v>
      </c>
      <c r="B94" s="5" t="str">
        <f>reform_curr!B91</f>
        <v>Wetzikon (ZH)</v>
      </c>
      <c r="C94" s="10">
        <f>reform_curr!G91/1000</f>
        <v>3873224.4928607503</v>
      </c>
      <c r="D94" s="10">
        <f>reform_new1!N91/1000</f>
        <v>4160876.8050972898</v>
      </c>
      <c r="E94" s="10">
        <f t="shared" si="2"/>
        <v>287652.31223653955</v>
      </c>
      <c r="G94" s="10">
        <f>reform_curr!H91/1000</f>
        <v>4700.0883328413793</v>
      </c>
      <c r="H94" s="10">
        <f>reform_curr!I91/1000</f>
        <v>5593.1051356314401</v>
      </c>
      <c r="I94" s="10">
        <f>reform_curr!J91/1000</f>
        <v>10293.193487738101</v>
      </c>
      <c r="K94" s="10">
        <f>reform_new1!O91/1000</f>
        <v>4468.49686860162</v>
      </c>
      <c r="L94" s="10">
        <f>reform_new1!P91/1000</f>
        <v>5317.5112731690397</v>
      </c>
      <c r="M94" s="10">
        <f>reform_new1!Q91/1000</f>
        <v>9786.0081152724906</v>
      </c>
      <c r="O94" s="10">
        <f t="shared" si="3"/>
        <v>507.18537246561027</v>
      </c>
    </row>
    <row r="95" spans="1:15" ht="20" customHeight="1">
      <c r="A95" s="5">
        <f>reform_curr!A92</f>
        <v>131</v>
      </c>
      <c r="B95" s="5" t="str">
        <f>reform_curr!B92</f>
        <v>Adliswil</v>
      </c>
      <c r="C95" s="10">
        <f>reform_curr!G92/1000</f>
        <v>3538247.1019654498</v>
      </c>
      <c r="D95" s="10">
        <f>reform_new1!N92/1000</f>
        <v>3801033.9646459897</v>
      </c>
      <c r="E95" s="10">
        <f t="shared" si="2"/>
        <v>262786.86268053995</v>
      </c>
      <c r="G95" s="10">
        <f>reform_curr!H92/1000</f>
        <v>4851.3651378071199</v>
      </c>
      <c r="H95" s="10">
        <f>reform_curr!I92/1000</f>
        <v>4851.3651378071199</v>
      </c>
      <c r="I95" s="10">
        <f>reform_curr!J92/1000</f>
        <v>9702.7302756142308</v>
      </c>
      <c r="K95" s="10">
        <f>reform_new1!O92/1000</f>
        <v>4572.1559889883501</v>
      </c>
      <c r="L95" s="10">
        <f>reform_new1!P92/1000</f>
        <v>4572.1559889883501</v>
      </c>
      <c r="M95" s="10">
        <f>reform_new1!Q92/1000</f>
        <v>9144.3119779767094</v>
      </c>
      <c r="O95" s="10">
        <f t="shared" si="3"/>
        <v>558.41829763752139</v>
      </c>
    </row>
    <row r="96" spans="1:15" ht="20" customHeight="1">
      <c r="A96" s="5">
        <f>reform_curr!A93</f>
        <v>135</v>
      </c>
      <c r="B96" s="5" t="str">
        <f>reform_curr!B93</f>
        <v>Kilchberg (ZH)</v>
      </c>
      <c r="C96" s="10">
        <f>reform_curr!G93/1000</f>
        <v>6958340.7368079703</v>
      </c>
      <c r="D96" s="10">
        <f>reform_new1!N93/1000</f>
        <v>7572406.80929357</v>
      </c>
      <c r="E96" s="10">
        <f t="shared" si="2"/>
        <v>614066.07248559967</v>
      </c>
      <c r="G96" s="10">
        <f>reform_curr!H93/1000</f>
        <v>15676.6488542853</v>
      </c>
      <c r="H96" s="10">
        <f>reform_curr!I93/1000</f>
        <v>11287.187190579602</v>
      </c>
      <c r="I96" s="10">
        <f>reform_curr!J93/1000</f>
        <v>26963.836010408901</v>
      </c>
      <c r="K96" s="10">
        <f>reform_new1!O93/1000</f>
        <v>14519.0728271436</v>
      </c>
      <c r="L96" s="10">
        <f>reform_new1!P93/1000</f>
        <v>10453.732434793699</v>
      </c>
      <c r="M96" s="10">
        <f>reform_new1!Q93/1000</f>
        <v>24972.805312695298</v>
      </c>
      <c r="O96" s="10">
        <f t="shared" si="3"/>
        <v>1991.0306977136024</v>
      </c>
    </row>
    <row r="97" spans="1:15" ht="20" customHeight="1">
      <c r="A97" s="5">
        <f>reform_curr!A94</f>
        <v>136</v>
      </c>
      <c r="B97" s="5" t="str">
        <f>reform_curr!B94</f>
        <v>Langnau am Albis</v>
      </c>
      <c r="C97" s="10">
        <f>reform_curr!G94/1000</f>
        <v>2256407.0150508699</v>
      </c>
      <c r="D97" s="10">
        <f>reform_new1!N94/1000</f>
        <v>2452629.4389697197</v>
      </c>
      <c r="E97" s="10">
        <f t="shared" si="2"/>
        <v>196222.42391884979</v>
      </c>
      <c r="G97" s="10">
        <f>reform_curr!H94/1000</f>
        <v>3747.1442726538598</v>
      </c>
      <c r="H97" s="10">
        <f>reform_curr!I94/1000</f>
        <v>3971.9729122415301</v>
      </c>
      <c r="I97" s="10">
        <f>reform_curr!J94/1000</f>
        <v>7719.1171822283504</v>
      </c>
      <c r="K97" s="10">
        <f>reform_new1!O94/1000</f>
        <v>3543.7939518947301</v>
      </c>
      <c r="L97" s="10">
        <f>reform_new1!P94/1000</f>
        <v>3756.42157140785</v>
      </c>
      <c r="M97" s="10">
        <f>reform_new1!Q94/1000</f>
        <v>7300.2155424578095</v>
      </c>
      <c r="O97" s="10">
        <f t="shared" si="3"/>
        <v>418.9016397705409</v>
      </c>
    </row>
    <row r="98" spans="1:15" ht="20" customHeight="1">
      <c r="A98" s="5">
        <f>reform_curr!A95</f>
        <v>137</v>
      </c>
      <c r="B98" s="5" t="str">
        <f>reform_curr!B95</f>
        <v>Oberrieden</v>
      </c>
      <c r="C98" s="10">
        <f>reform_curr!G95/1000</f>
        <v>2417528.3148682397</v>
      </c>
      <c r="D98" s="10">
        <f>reform_new1!N95/1000</f>
        <v>2623891.1088207997</v>
      </c>
      <c r="E98" s="10">
        <f t="shared" si="2"/>
        <v>206362.79395256005</v>
      </c>
      <c r="G98" s="10">
        <f>reform_curr!H95/1000</f>
        <v>4391.5890122434494</v>
      </c>
      <c r="H98" s="10">
        <f>reform_curr!I95/1000</f>
        <v>3864.5983184089696</v>
      </c>
      <c r="I98" s="10">
        <f>reform_curr!J95/1000</f>
        <v>8256.1873603821405</v>
      </c>
      <c r="K98" s="10">
        <f>reform_new1!O95/1000</f>
        <v>4118.5430276659099</v>
      </c>
      <c r="L98" s="10">
        <f>reform_new1!P95/1000</f>
        <v>3624.3178467324301</v>
      </c>
      <c r="M98" s="10">
        <f>reform_new1!Q95/1000</f>
        <v>7742.8608704169892</v>
      </c>
      <c r="O98" s="10">
        <f t="shared" si="3"/>
        <v>513.32648996515127</v>
      </c>
    </row>
    <row r="99" spans="1:15" ht="20" customHeight="1">
      <c r="A99" s="5">
        <f>reform_curr!A96</f>
        <v>138</v>
      </c>
      <c r="B99" s="5" t="str">
        <f>reform_curr!B96</f>
        <v>Richterswil</v>
      </c>
      <c r="C99" s="10">
        <f>reform_curr!G96/1000</f>
        <v>3116558.0002489099</v>
      </c>
      <c r="D99" s="10">
        <f>reform_new1!N96/1000</f>
        <v>3351740.2477369998</v>
      </c>
      <c r="E99" s="10">
        <f t="shared" si="2"/>
        <v>235182.24748808984</v>
      </c>
      <c r="G99" s="10">
        <f>reform_curr!H96/1000</f>
        <v>4243.7966516939596</v>
      </c>
      <c r="H99" s="10">
        <f>reform_curr!I96/1000</f>
        <v>4286.2346091286599</v>
      </c>
      <c r="I99" s="10">
        <f>reform_curr!J96/1000</f>
        <v>8530.0312907102107</v>
      </c>
      <c r="K99" s="10">
        <f>reform_new1!O96/1000</f>
        <v>4008.7770073345</v>
      </c>
      <c r="L99" s="10">
        <f>reform_new1!P96/1000</f>
        <v>4048.86478838226</v>
      </c>
      <c r="M99" s="10">
        <f>reform_new1!Q96/1000</f>
        <v>8057.6417939572902</v>
      </c>
      <c r="O99" s="10">
        <f t="shared" si="3"/>
        <v>472.38949675292042</v>
      </c>
    </row>
    <row r="100" spans="1:15" ht="20" customHeight="1">
      <c r="A100" s="5">
        <f>reform_curr!A97</f>
        <v>139</v>
      </c>
      <c r="B100" s="5" t="str">
        <f>reform_curr!B97</f>
        <v>Rüschlikon</v>
      </c>
      <c r="C100" s="10">
        <f>reform_curr!G97/1000</f>
        <v>13638270.1733435</v>
      </c>
      <c r="D100" s="10">
        <f>reform_new1!N97/1000</f>
        <v>14950010.3009375</v>
      </c>
      <c r="E100" s="10">
        <f t="shared" si="2"/>
        <v>1311740.1275939997</v>
      </c>
      <c r="G100" s="10">
        <f>reform_curr!H97/1000</f>
        <v>37624.91531022</v>
      </c>
      <c r="H100" s="10">
        <f>reform_curr!I97/1000</f>
        <v>27466.187910705699</v>
      </c>
      <c r="I100" s="10">
        <f>reform_curr!J97/1000</f>
        <v>65091.104284510206</v>
      </c>
      <c r="K100" s="10">
        <f>reform_new1!O97/1000</f>
        <v>34581.620442110398</v>
      </c>
      <c r="L100" s="10">
        <f>reform_new1!P97/1000</f>
        <v>25244.583064587001</v>
      </c>
      <c r="M100" s="10">
        <f>reform_new1!Q97/1000</f>
        <v>59826.203506333899</v>
      </c>
      <c r="O100" s="10">
        <f t="shared" si="3"/>
        <v>5264.9007781763066</v>
      </c>
    </row>
    <row r="101" spans="1:15" ht="20" customHeight="1">
      <c r="A101" s="5">
        <f>reform_curr!A98</f>
        <v>141</v>
      </c>
      <c r="B101" s="5" t="str">
        <f>reform_curr!B98</f>
        <v>Thalwil</v>
      </c>
      <c r="C101" s="10">
        <f>reform_curr!G98/1000</f>
        <v>6309287.9131688401</v>
      </c>
      <c r="D101" s="10">
        <f>reform_new1!N98/1000</f>
        <v>6813789.0212571397</v>
      </c>
      <c r="E101" s="10">
        <f t="shared" si="2"/>
        <v>504501.10808829963</v>
      </c>
      <c r="G101" s="10">
        <f>reform_curr!H98/1000</f>
        <v>10932.641213114399</v>
      </c>
      <c r="H101" s="10">
        <f>reform_curr!I98/1000</f>
        <v>9292.7450562677914</v>
      </c>
      <c r="I101" s="10">
        <f>reform_curr!J98/1000</f>
        <v>20225.386245461097</v>
      </c>
      <c r="K101" s="10">
        <f>reform_new1!O98/1000</f>
        <v>10212.2869753135</v>
      </c>
      <c r="L101" s="10">
        <f>reform_new1!P98/1000</f>
        <v>8680.4439274259003</v>
      </c>
      <c r="M101" s="10">
        <f>reform_new1!Q98/1000</f>
        <v>18892.7308800215</v>
      </c>
      <c r="O101" s="10">
        <f t="shared" si="3"/>
        <v>1332.6553654395975</v>
      </c>
    </row>
    <row r="102" spans="1:15" ht="20" customHeight="1">
      <c r="A102" s="5">
        <f>reform_curr!A99</f>
        <v>151</v>
      </c>
      <c r="B102" s="5" t="str">
        <f>reform_curr!B99</f>
        <v>Erlenbach (ZH)</v>
      </c>
      <c r="C102" s="10">
        <f>reform_curr!G99/1000</f>
        <v>7039441.8753401302</v>
      </c>
      <c r="D102" s="10">
        <f>reform_new1!N99/1000</f>
        <v>7714106.5654085595</v>
      </c>
      <c r="E102" s="10">
        <f t="shared" si="2"/>
        <v>674664.69006842934</v>
      </c>
      <c r="G102" s="10">
        <f>reform_curr!H99/1000</f>
        <v>17384.216441392298</v>
      </c>
      <c r="H102" s="10">
        <f>reform_curr!I99/1000</f>
        <v>13733.5310343439</v>
      </c>
      <c r="I102" s="10">
        <f>reform_curr!J99/1000</f>
        <v>31117.747504891999</v>
      </c>
      <c r="K102" s="10">
        <f>reform_new1!O99/1000</f>
        <v>16115.2781216556</v>
      </c>
      <c r="L102" s="10">
        <f>reform_new1!P99/1000</f>
        <v>12731.0697218064</v>
      </c>
      <c r="M102" s="10">
        <f>reform_new1!Q99/1000</f>
        <v>28846.348053952999</v>
      </c>
      <c r="O102" s="10">
        <f t="shared" si="3"/>
        <v>2271.3994509389995</v>
      </c>
    </row>
    <row r="103" spans="1:15" ht="20" customHeight="1">
      <c r="A103" s="5">
        <f>reform_curr!A100</f>
        <v>152</v>
      </c>
      <c r="B103" s="5" t="str">
        <f>reform_curr!B100</f>
        <v>Herrliberg</v>
      </c>
      <c r="C103" s="10">
        <f>reform_curr!G100/1000</f>
        <v>8400240.3366088197</v>
      </c>
      <c r="D103" s="10">
        <f>reform_new1!N100/1000</f>
        <v>9195991.9323071185</v>
      </c>
      <c r="E103" s="10">
        <f t="shared" si="2"/>
        <v>795751.59569829889</v>
      </c>
      <c r="G103" s="10">
        <f>reform_curr!H100/1000</f>
        <v>20560.627351773299</v>
      </c>
      <c r="H103" s="10">
        <f>reform_curr!I100/1000</f>
        <v>16037.289209750601</v>
      </c>
      <c r="I103" s="10">
        <f>reform_curr!J100/1000</f>
        <v>36597.916639810501</v>
      </c>
      <c r="K103" s="10">
        <f>reform_new1!O100/1000</f>
        <v>19050.753107147899</v>
      </c>
      <c r="L103" s="10">
        <f>reform_new1!P100/1000</f>
        <v>14859.587464813299</v>
      </c>
      <c r="M103" s="10">
        <f>reform_new1!Q100/1000</f>
        <v>33910.340616825204</v>
      </c>
      <c r="O103" s="10">
        <f t="shared" si="3"/>
        <v>2687.5760229852967</v>
      </c>
    </row>
    <row r="104" spans="1:15" ht="20" customHeight="1">
      <c r="A104" s="5">
        <f>reform_curr!A101</f>
        <v>153</v>
      </c>
      <c r="B104" s="5" t="str">
        <f>reform_curr!B101</f>
        <v>Hombrechtikon</v>
      </c>
      <c r="C104" s="10">
        <f>reform_curr!G101/1000</f>
        <v>2417702.5756166303</v>
      </c>
      <c r="D104" s="10">
        <f>reform_new1!N101/1000</f>
        <v>2636631.5662481599</v>
      </c>
      <c r="E104" s="10">
        <f t="shared" si="2"/>
        <v>218928.9906315296</v>
      </c>
      <c r="G104" s="10">
        <f>reform_curr!H101/1000</f>
        <v>4040.84481692896</v>
      </c>
      <c r="H104" s="10">
        <f>reform_curr!I101/1000</f>
        <v>4808.60535072934</v>
      </c>
      <c r="I104" s="10">
        <f>reform_curr!J101/1000</f>
        <v>8849.4501565621504</v>
      </c>
      <c r="K104" s="10">
        <f>reform_new1!O101/1000</f>
        <v>3836.4890750811501</v>
      </c>
      <c r="L104" s="10">
        <f>reform_new1!P101/1000</f>
        <v>4565.4220156819192</v>
      </c>
      <c r="M104" s="10">
        <f>reform_new1!Q101/1000</f>
        <v>8401.9111027580493</v>
      </c>
      <c r="O104" s="10">
        <f t="shared" si="3"/>
        <v>447.53905380410106</v>
      </c>
    </row>
    <row r="105" spans="1:15" ht="20" customHeight="1">
      <c r="A105" s="5">
        <f>reform_curr!A102</f>
        <v>154</v>
      </c>
      <c r="B105" s="5" t="str">
        <f>reform_curr!B102</f>
        <v>Küsnacht (ZH)</v>
      </c>
      <c r="C105" s="10">
        <f>reform_curr!G102/1000</f>
        <v>26907827.6957273</v>
      </c>
      <c r="D105" s="10">
        <f>reform_new1!N102/1000</f>
        <v>29523855.7914351</v>
      </c>
      <c r="E105" s="10">
        <f t="shared" si="2"/>
        <v>2616028.0957078002</v>
      </c>
      <c r="G105" s="10">
        <f>reform_curr!H102/1000</f>
        <v>70856.036046601002</v>
      </c>
      <c r="H105" s="10">
        <f>reform_curr!I102/1000</f>
        <v>54559.1478322279</v>
      </c>
      <c r="I105" s="10">
        <f>reform_curr!J102/1000</f>
        <v>125415.18362985601</v>
      </c>
      <c r="K105" s="10">
        <f>reform_new1!O102/1000</f>
        <v>65443.048880025606</v>
      </c>
      <c r="L105" s="10">
        <f>reform_new1!P102/1000</f>
        <v>50391.147789398703</v>
      </c>
      <c r="M105" s="10">
        <f>reform_new1!Q102/1000</f>
        <v>115834.19679310601</v>
      </c>
      <c r="O105" s="10">
        <f t="shared" si="3"/>
        <v>9580.9868367500021</v>
      </c>
    </row>
    <row r="106" spans="1:15" ht="20" customHeight="1">
      <c r="A106" s="5">
        <f>reform_curr!A103</f>
        <v>155</v>
      </c>
      <c r="B106" s="5" t="str">
        <f>reform_curr!B103</f>
        <v>Männedorf</v>
      </c>
      <c r="C106" s="10">
        <f>reform_curr!G103/1000</f>
        <v>3787991.2235620297</v>
      </c>
      <c r="D106" s="10">
        <f>reform_new1!N103/1000</f>
        <v>4096549.0771625899</v>
      </c>
      <c r="E106" s="10">
        <f t="shared" si="2"/>
        <v>308557.85360056022</v>
      </c>
      <c r="G106" s="10">
        <f>reform_curr!H103/1000</f>
        <v>6041.7925087200092</v>
      </c>
      <c r="H106" s="10">
        <f>reform_curr!I103/1000</f>
        <v>5739.70288709338</v>
      </c>
      <c r="I106" s="10">
        <f>reform_curr!J103/1000</f>
        <v>11781.4953896682</v>
      </c>
      <c r="K106" s="10">
        <f>reform_new1!O103/1000</f>
        <v>5690.9094530494503</v>
      </c>
      <c r="L106" s="10">
        <f>reform_new1!P103/1000</f>
        <v>5406.3639924341405</v>
      </c>
      <c r="M106" s="10">
        <f>reform_new1!Q103/1000</f>
        <v>11097.2734465786</v>
      </c>
      <c r="O106" s="10">
        <f t="shared" si="3"/>
        <v>684.22194308960025</v>
      </c>
    </row>
    <row r="107" spans="1:15" ht="20" customHeight="1">
      <c r="A107" s="5">
        <f>reform_curr!A104</f>
        <v>156</v>
      </c>
      <c r="B107" s="5" t="str">
        <f>reform_curr!B104</f>
        <v>Meilen</v>
      </c>
      <c r="C107" s="10">
        <f>reform_curr!G104/1000</f>
        <v>12845995.4533184</v>
      </c>
      <c r="D107" s="10">
        <f>reform_new1!N104/1000</f>
        <v>14070296.6326562</v>
      </c>
      <c r="E107" s="10">
        <f t="shared" si="2"/>
        <v>1224301.1793377995</v>
      </c>
      <c r="G107" s="10">
        <f>reform_curr!H104/1000</f>
        <v>30238.612792805299</v>
      </c>
      <c r="H107" s="10">
        <f>reform_curr!I104/1000</f>
        <v>25400.434308243101</v>
      </c>
      <c r="I107" s="10">
        <f>reform_curr!J104/1000</f>
        <v>55639.047147527599</v>
      </c>
      <c r="K107" s="10">
        <f>reform_new1!O104/1000</f>
        <v>28113.805998337702</v>
      </c>
      <c r="L107" s="10">
        <f>reform_new1!P104/1000</f>
        <v>23615.5970781861</v>
      </c>
      <c r="M107" s="10">
        <f>reform_new1!Q104/1000</f>
        <v>51729.403072027104</v>
      </c>
      <c r="O107" s="10">
        <f t="shared" si="3"/>
        <v>3909.6440755004951</v>
      </c>
    </row>
    <row r="108" spans="1:15" ht="20" customHeight="1">
      <c r="A108" s="5">
        <f>reform_curr!A105</f>
        <v>157</v>
      </c>
      <c r="B108" s="5" t="str">
        <f>reform_curr!B105</f>
        <v>Oetwil am See</v>
      </c>
      <c r="C108" s="10">
        <f>reform_curr!G105/1000</f>
        <v>671466.17193367297</v>
      </c>
      <c r="D108" s="10">
        <f>reform_new1!N105/1000</f>
        <v>718909.01469531201</v>
      </c>
      <c r="E108" s="10">
        <f t="shared" si="2"/>
        <v>47442.84276163904</v>
      </c>
      <c r="G108" s="10">
        <f>reform_curr!H105/1000</f>
        <v>740.73858937777493</v>
      </c>
      <c r="H108" s="10">
        <f>reform_curr!I105/1000</f>
        <v>881.47892235311792</v>
      </c>
      <c r="I108" s="10">
        <f>reform_curr!J105/1000</f>
        <v>1622.2175173140101</v>
      </c>
      <c r="K108" s="10">
        <f>reform_new1!O105/1000</f>
        <v>704.15769305145704</v>
      </c>
      <c r="L108" s="10">
        <f>reform_new1!P105/1000</f>
        <v>837.94765420091107</v>
      </c>
      <c r="M108" s="10">
        <f>reform_new1!Q105/1000</f>
        <v>1542.10535016471</v>
      </c>
      <c r="O108" s="10">
        <f t="shared" si="3"/>
        <v>80.112167149300149</v>
      </c>
    </row>
    <row r="109" spans="1:15" ht="20" customHeight="1">
      <c r="A109" s="5">
        <f>reform_curr!A106</f>
        <v>158</v>
      </c>
      <c r="B109" s="5" t="str">
        <f>reform_curr!B106</f>
        <v>Stäfa</v>
      </c>
      <c r="C109" s="10">
        <f>reform_curr!G106/1000</f>
        <v>6776232.3659020504</v>
      </c>
      <c r="D109" s="10">
        <f>reform_new1!N106/1000</f>
        <v>7359671.5954016102</v>
      </c>
      <c r="E109" s="10">
        <f t="shared" si="2"/>
        <v>583439.22949955985</v>
      </c>
      <c r="G109" s="10">
        <f>reform_curr!H106/1000</f>
        <v>12975.013239265401</v>
      </c>
      <c r="H109" s="10">
        <f>reform_curr!I106/1000</f>
        <v>11418.0115971836</v>
      </c>
      <c r="I109" s="10">
        <f>reform_curr!J106/1000</f>
        <v>24393.024793106899</v>
      </c>
      <c r="K109" s="10">
        <f>reform_new1!O106/1000</f>
        <v>12121.4080098459</v>
      </c>
      <c r="L109" s="10">
        <f>reform_new1!P106/1000</f>
        <v>10666.8390862096</v>
      </c>
      <c r="M109" s="10">
        <f>reform_new1!Q106/1000</f>
        <v>22788.247266017603</v>
      </c>
      <c r="O109" s="10">
        <f t="shared" si="3"/>
        <v>1604.7775270892962</v>
      </c>
    </row>
    <row r="110" spans="1:15" ht="20" customHeight="1">
      <c r="A110" s="5">
        <f>reform_curr!A107</f>
        <v>159</v>
      </c>
      <c r="B110" s="5" t="str">
        <f>reform_curr!B107</f>
        <v>Uetikon am See</v>
      </c>
      <c r="C110" s="10">
        <f>reform_curr!G107/1000</f>
        <v>3133803.49842272</v>
      </c>
      <c r="D110" s="10">
        <f>reform_new1!N107/1000</f>
        <v>3410629.5139080803</v>
      </c>
      <c r="E110" s="10">
        <f t="shared" si="2"/>
        <v>276826.01548536029</v>
      </c>
      <c r="G110" s="10">
        <f>reform_curr!H107/1000</f>
        <v>6284.4797284156502</v>
      </c>
      <c r="H110" s="10">
        <f>reform_curr!I107/1000</f>
        <v>5467.49738474474</v>
      </c>
      <c r="I110" s="10">
        <f>reform_curr!J107/1000</f>
        <v>11751.977157646099</v>
      </c>
      <c r="K110" s="10">
        <f>reform_new1!O107/1000</f>
        <v>5868.4144972065496</v>
      </c>
      <c r="L110" s="10">
        <f>reform_new1!P107/1000</f>
        <v>5105.5205985547</v>
      </c>
      <c r="M110" s="10">
        <f>reform_new1!Q107/1000</f>
        <v>10973.935055236399</v>
      </c>
      <c r="O110" s="10">
        <f t="shared" si="3"/>
        <v>778.04210240969951</v>
      </c>
    </row>
    <row r="111" spans="1:15" ht="20" customHeight="1">
      <c r="A111" s="5">
        <f>reform_curr!A108</f>
        <v>160</v>
      </c>
      <c r="B111" s="5" t="str">
        <f>reform_curr!B108</f>
        <v>Zumikon</v>
      </c>
      <c r="C111" s="10">
        <f>reform_curr!G108/1000</f>
        <v>8298461.2418146897</v>
      </c>
      <c r="D111" s="10">
        <f>reform_new1!N108/1000</f>
        <v>9138792.5514344405</v>
      </c>
      <c r="E111" s="10">
        <f t="shared" si="2"/>
        <v>840331.30961975083</v>
      </c>
      <c r="G111" s="10">
        <f>reform_curr!H108/1000</f>
        <v>21250.745408645802</v>
      </c>
      <c r="H111" s="10">
        <f>reform_curr!I108/1000</f>
        <v>18063.133539975403</v>
      </c>
      <c r="I111" s="10">
        <f>reform_curr!J108/1000</f>
        <v>39313.8791082229</v>
      </c>
      <c r="K111" s="10">
        <f>reform_new1!O108/1000</f>
        <v>19758.630424603201</v>
      </c>
      <c r="L111" s="10">
        <f>reform_new1!P108/1000</f>
        <v>16794.8358314137</v>
      </c>
      <c r="M111" s="10">
        <f>reform_new1!Q108/1000</f>
        <v>36553.466105045896</v>
      </c>
      <c r="O111" s="10">
        <f t="shared" si="3"/>
        <v>2760.4130031770037</v>
      </c>
    </row>
    <row r="112" spans="1:15" ht="20" customHeight="1">
      <c r="A112" s="5">
        <f>reform_curr!A109</f>
        <v>161</v>
      </c>
      <c r="B112" s="5" t="str">
        <f>reform_curr!B109</f>
        <v>Zollikon</v>
      </c>
      <c r="C112" s="10">
        <f>reform_curr!G109/1000</f>
        <v>16660041.160995599</v>
      </c>
      <c r="D112" s="10">
        <f>reform_new1!N109/1000</f>
        <v>18312085.164489299</v>
      </c>
      <c r="E112" s="10">
        <f t="shared" si="2"/>
        <v>1652044.0034937002</v>
      </c>
      <c r="G112" s="10">
        <f>reform_curr!H109/1000</f>
        <v>41322.505149511599</v>
      </c>
      <c r="H112" s="10">
        <f>reform_curr!I109/1000</f>
        <v>35124.129267820201</v>
      </c>
      <c r="I112" s="10">
        <f>reform_curr!J109/1000</f>
        <v>76446.634358932904</v>
      </c>
      <c r="K112" s="10">
        <f>reform_new1!O109/1000</f>
        <v>38428.959367525698</v>
      </c>
      <c r="L112" s="10">
        <f>reform_new1!P109/1000</f>
        <v>32664.615567549899</v>
      </c>
      <c r="M112" s="10">
        <f>reform_new1!Q109/1000</f>
        <v>71093.574696605909</v>
      </c>
      <c r="O112" s="10">
        <f t="shared" si="3"/>
        <v>5353.0596623269957</v>
      </c>
    </row>
    <row r="113" spans="1:15" ht="20" customHeight="1">
      <c r="A113" s="5">
        <f>reform_curr!A110</f>
        <v>172</v>
      </c>
      <c r="B113" s="5" t="str">
        <f>reform_curr!B110</f>
        <v>Fehraltorf</v>
      </c>
      <c r="C113" s="10">
        <f>reform_curr!G110/1000</f>
        <v>1263189.3226315801</v>
      </c>
      <c r="D113" s="10">
        <f>reform_new1!N110/1000</f>
        <v>1352587.7852622001</v>
      </c>
      <c r="E113" s="10">
        <f t="shared" si="2"/>
        <v>89398.462630619993</v>
      </c>
      <c r="G113" s="10">
        <f>reform_curr!H110/1000</f>
        <v>1477.7433377943</v>
      </c>
      <c r="H113" s="10">
        <f>reform_curr!I110/1000</f>
        <v>1581.1853636437602</v>
      </c>
      <c r="I113" s="10">
        <f>reform_curr!J110/1000</f>
        <v>3058.9287054514803</v>
      </c>
      <c r="K113" s="10">
        <f>reform_new1!O110/1000</f>
        <v>1401.2146333502501</v>
      </c>
      <c r="L113" s="10">
        <f>reform_new1!P110/1000</f>
        <v>1499.2996641063598</v>
      </c>
      <c r="M113" s="10">
        <f>reform_new1!Q110/1000</f>
        <v>2900.5142920696699</v>
      </c>
      <c r="O113" s="10">
        <f t="shared" si="3"/>
        <v>158.41441338181039</v>
      </c>
    </row>
    <row r="114" spans="1:15" ht="20" customHeight="1">
      <c r="A114" s="5">
        <f>reform_curr!A111</f>
        <v>173</v>
      </c>
      <c r="B114" s="5" t="str">
        <f>reform_curr!B111</f>
        <v>Hittnau</v>
      </c>
      <c r="C114" s="10">
        <f>reform_curr!G111/1000</f>
        <v>665728.37682226393</v>
      </c>
      <c r="D114" s="10">
        <f>reform_new1!N111/1000</f>
        <v>711376.91602099594</v>
      </c>
      <c r="E114" s="10">
        <f t="shared" si="2"/>
        <v>45648.539198732004</v>
      </c>
      <c r="G114" s="10">
        <f>reform_curr!H111/1000</f>
        <v>711.49142594737498</v>
      </c>
      <c r="H114" s="10">
        <f>reform_curr!I111/1000</f>
        <v>825.33005351111194</v>
      </c>
      <c r="I114" s="10">
        <f>reform_curr!J111/1000</f>
        <v>1536.82148196819</v>
      </c>
      <c r="K114" s="10">
        <f>reform_new1!O111/1000</f>
        <v>675.55352821826102</v>
      </c>
      <c r="L114" s="10">
        <f>reform_new1!P111/1000</f>
        <v>783.64209151101795</v>
      </c>
      <c r="M114" s="10">
        <f>reform_new1!Q111/1000</f>
        <v>1459.1956222761398</v>
      </c>
      <c r="O114" s="10">
        <f t="shared" si="3"/>
        <v>77.625859692050199</v>
      </c>
    </row>
    <row r="115" spans="1:15" ht="20" customHeight="1">
      <c r="A115" s="5">
        <f>reform_curr!A112</f>
        <v>176</v>
      </c>
      <c r="B115" s="5" t="str">
        <f>reform_curr!B112</f>
        <v>Lindau</v>
      </c>
      <c r="C115" s="10">
        <f>reform_curr!G112/1000</f>
        <v>1192096.3220453898</v>
      </c>
      <c r="D115" s="10">
        <f>reform_new1!N112/1000</f>
        <v>1282166.6534289501</v>
      </c>
      <c r="E115" s="10">
        <f t="shared" si="2"/>
        <v>90070.331383560318</v>
      </c>
      <c r="G115" s="10">
        <f>reform_curr!H112/1000</f>
        <v>1560.2098350405099</v>
      </c>
      <c r="H115" s="10">
        <f>reform_curr!I112/1000</f>
        <v>1685.0266308908099</v>
      </c>
      <c r="I115" s="10">
        <f>reform_curr!J112/1000</f>
        <v>3245.2364782862596</v>
      </c>
      <c r="K115" s="10">
        <f>reform_new1!O112/1000</f>
        <v>1478.31115130853</v>
      </c>
      <c r="L115" s="10">
        <f>reform_new1!P112/1000</f>
        <v>1596.5760464016198</v>
      </c>
      <c r="M115" s="10">
        <f>reform_new1!Q112/1000</f>
        <v>3074.8871947844</v>
      </c>
      <c r="O115" s="10">
        <f t="shared" si="3"/>
        <v>170.34928350185965</v>
      </c>
    </row>
    <row r="116" spans="1:15" ht="20" customHeight="1">
      <c r="A116" s="5">
        <f>reform_curr!A113</f>
        <v>177</v>
      </c>
      <c r="B116" s="5" t="str">
        <f>reform_curr!B113</f>
        <v>Pfäffikon</v>
      </c>
      <c r="C116" s="10">
        <f>reform_curr!G113/1000</f>
        <v>2831545.1702854801</v>
      </c>
      <c r="D116" s="10">
        <f>reform_new1!N113/1000</f>
        <v>3056406.7312200298</v>
      </c>
      <c r="E116" s="10">
        <f t="shared" si="2"/>
        <v>224861.56093454966</v>
      </c>
      <c r="G116" s="10">
        <f>reform_curr!H113/1000</f>
        <v>3940.0491225411797</v>
      </c>
      <c r="H116" s="10">
        <f>reform_curr!I113/1000</f>
        <v>4334.0540289590599</v>
      </c>
      <c r="I116" s="10">
        <f>reform_curr!J113/1000</f>
        <v>8274.10310802194</v>
      </c>
      <c r="K116" s="10">
        <f>reform_new1!O113/1000</f>
        <v>3738.7288581268699</v>
      </c>
      <c r="L116" s="10">
        <f>reform_new1!P113/1000</f>
        <v>4112.6017630210299</v>
      </c>
      <c r="M116" s="10">
        <f>reform_new1!Q113/1000</f>
        <v>7851.3306219682599</v>
      </c>
      <c r="O116" s="10">
        <f t="shared" si="3"/>
        <v>422.77248605368004</v>
      </c>
    </row>
    <row r="117" spans="1:15" ht="20" customHeight="1">
      <c r="A117" s="5">
        <f>reform_curr!A114</f>
        <v>178</v>
      </c>
      <c r="B117" s="5" t="str">
        <f>reform_curr!B114</f>
        <v>Russikon</v>
      </c>
      <c r="C117" s="10">
        <f>reform_curr!G114/1000</f>
        <v>1179535.9163144701</v>
      </c>
      <c r="D117" s="10">
        <f>reform_new1!N114/1000</f>
        <v>1272561.9948679199</v>
      </c>
      <c r="E117" s="10">
        <f t="shared" si="2"/>
        <v>93026.078553449828</v>
      </c>
      <c r="G117" s="10">
        <f>reform_curr!H114/1000</f>
        <v>1540.0980071603599</v>
      </c>
      <c r="H117" s="10">
        <f>reform_curr!I114/1000</f>
        <v>1740.31075510242</v>
      </c>
      <c r="I117" s="10">
        <f>reform_curr!J114/1000</f>
        <v>3280.4087709220603</v>
      </c>
      <c r="K117" s="10">
        <f>reform_new1!O114/1000</f>
        <v>1464.8439001263898</v>
      </c>
      <c r="L117" s="10">
        <f>reform_new1!P114/1000</f>
        <v>1655.2736085272402</v>
      </c>
      <c r="M117" s="10">
        <f>reform_new1!Q114/1000</f>
        <v>3120.1175008526998</v>
      </c>
      <c r="O117" s="10">
        <f t="shared" si="3"/>
        <v>160.29127006936051</v>
      </c>
    </row>
    <row r="118" spans="1:15" ht="20" customHeight="1">
      <c r="A118" s="5">
        <f>reform_curr!A115</f>
        <v>180</v>
      </c>
      <c r="B118" s="5" t="str">
        <f>reform_curr!B115</f>
        <v>Weisslingen</v>
      </c>
      <c r="C118" s="10">
        <f>reform_curr!G115/1000</f>
        <v>920211.24041075597</v>
      </c>
      <c r="D118" s="10">
        <f>reform_new1!N115/1000</f>
        <v>993902.32536328107</v>
      </c>
      <c r="E118" s="10">
        <f t="shared" si="2"/>
        <v>73691.084952525096</v>
      </c>
      <c r="G118" s="10">
        <f>reform_curr!H115/1000</f>
        <v>1332.46380498242</v>
      </c>
      <c r="H118" s="10">
        <f>reform_curr!I115/1000</f>
        <v>1412.41163441348</v>
      </c>
      <c r="I118" s="10">
        <f>reform_curr!J115/1000</f>
        <v>2744.8754498538901</v>
      </c>
      <c r="K118" s="10">
        <f>reform_new1!O115/1000</f>
        <v>1262.5213921916402</v>
      </c>
      <c r="L118" s="10">
        <f>reform_new1!P115/1000</f>
        <v>1338.2726805720299</v>
      </c>
      <c r="M118" s="10">
        <f>reform_new1!Q115/1000</f>
        <v>2600.7940744452403</v>
      </c>
      <c r="O118" s="10">
        <f t="shared" si="3"/>
        <v>144.08137540864982</v>
      </c>
    </row>
    <row r="119" spans="1:15" ht="20" customHeight="1">
      <c r="A119" s="5">
        <f>reform_curr!A116</f>
        <v>181</v>
      </c>
      <c r="B119" s="5" t="str">
        <f>reform_curr!B116</f>
        <v>Wila</v>
      </c>
      <c r="C119" s="10">
        <f>reform_curr!G116/1000</f>
        <v>345416.58379014896</v>
      </c>
      <c r="D119" s="10">
        <f>reform_new1!N116/1000</f>
        <v>369327.04580859299</v>
      </c>
      <c r="E119" s="10">
        <f t="shared" si="2"/>
        <v>23910.462018444028</v>
      </c>
      <c r="G119" s="10">
        <f>reform_curr!H116/1000</f>
        <v>355.53751962164</v>
      </c>
      <c r="H119" s="10">
        <f>reform_curr!I116/1000</f>
        <v>462.198776132673</v>
      </c>
      <c r="I119" s="10">
        <f>reform_curr!J116/1000</f>
        <v>817.73629640257298</v>
      </c>
      <c r="K119" s="10">
        <f>reform_new1!O116/1000</f>
        <v>337.76497074770896</v>
      </c>
      <c r="L119" s="10">
        <f>reform_new1!P116/1000</f>
        <v>439.09446227848503</v>
      </c>
      <c r="M119" s="10">
        <f>reform_new1!Q116/1000</f>
        <v>776.85943342530709</v>
      </c>
      <c r="O119" s="10">
        <f t="shared" si="3"/>
        <v>40.876862977265887</v>
      </c>
    </row>
    <row r="120" spans="1:15" ht="20" customHeight="1">
      <c r="A120" s="5">
        <f>reform_curr!A117</f>
        <v>182</v>
      </c>
      <c r="B120" s="5" t="str">
        <f>reform_curr!B117</f>
        <v>Wildberg</v>
      </c>
      <c r="C120" s="10">
        <f>reform_curr!G117/1000</f>
        <v>191501</v>
      </c>
      <c r="D120" s="10">
        <f>reform_new1!N117/1000</f>
        <v>204427.349648437</v>
      </c>
      <c r="E120" s="10">
        <f t="shared" si="2"/>
        <v>12926.349648436997</v>
      </c>
      <c r="G120" s="10">
        <f>reform_curr!H117/1000</f>
        <v>185.85387796306603</v>
      </c>
      <c r="H120" s="10">
        <f>reform_curr!I117/1000</f>
        <v>236.03442390942502</v>
      </c>
      <c r="I120" s="10">
        <f>reform_curr!J117/1000</f>
        <v>421.88829949665001</v>
      </c>
      <c r="K120" s="10">
        <f>reform_new1!O117/1000</f>
        <v>176.770616720318</v>
      </c>
      <c r="L120" s="10">
        <f>reform_new1!P117/1000</f>
        <v>224.49868343353199</v>
      </c>
      <c r="M120" s="10">
        <f>reform_new1!Q117/1000</f>
        <v>401.269299940586</v>
      </c>
      <c r="O120" s="10">
        <f t="shared" si="3"/>
        <v>20.618999556064011</v>
      </c>
    </row>
    <row r="121" spans="1:15" ht="20" customHeight="1">
      <c r="A121" s="5">
        <f>reform_curr!A118</f>
        <v>191</v>
      </c>
      <c r="B121" s="5" t="str">
        <f>reform_curr!B118</f>
        <v>Dübendorf</v>
      </c>
      <c r="C121" s="10">
        <f>reform_curr!G118/1000</f>
        <v>4972334.3074468803</v>
      </c>
      <c r="D121" s="10">
        <f>reform_new1!N118/1000</f>
        <v>5341468.5110048801</v>
      </c>
      <c r="E121" s="10">
        <f t="shared" si="2"/>
        <v>369134.2035579998</v>
      </c>
      <c r="G121" s="10">
        <f>reform_curr!H118/1000</f>
        <v>7040.4638160519598</v>
      </c>
      <c r="H121" s="10">
        <f>reform_curr!I118/1000</f>
        <v>6970.0591755793703</v>
      </c>
      <c r="I121" s="10">
        <f>reform_curr!J118/1000</f>
        <v>14010.5230246132</v>
      </c>
      <c r="K121" s="10">
        <f>reform_new1!O118/1000</f>
        <v>6621.1359017110599</v>
      </c>
      <c r="L121" s="10">
        <f>reform_new1!P118/1000</f>
        <v>6554.9245342316099</v>
      </c>
      <c r="M121" s="10">
        <f>reform_new1!Q118/1000</f>
        <v>13176.0604246115</v>
      </c>
      <c r="O121" s="10">
        <f t="shared" si="3"/>
        <v>834.46260000169968</v>
      </c>
    </row>
    <row r="122" spans="1:15" ht="20" customHeight="1">
      <c r="A122" s="5">
        <f>reform_curr!A119</f>
        <v>192</v>
      </c>
      <c r="B122" s="5" t="str">
        <f>reform_curr!B119</f>
        <v>Egg</v>
      </c>
      <c r="C122" s="10">
        <f>reform_curr!G119/1000</f>
        <v>2766237.2088955799</v>
      </c>
      <c r="D122" s="10">
        <f>reform_new1!N119/1000</f>
        <v>2993143.0029291902</v>
      </c>
      <c r="E122" s="10">
        <f t="shared" si="2"/>
        <v>226905.79403361026</v>
      </c>
      <c r="G122" s="10">
        <f>reform_curr!H119/1000</f>
        <v>4528.1428211657394</v>
      </c>
      <c r="H122" s="10">
        <f>reform_curr!I119/1000</f>
        <v>4437.5799751490295</v>
      </c>
      <c r="I122" s="10">
        <f>reform_curr!J119/1000</f>
        <v>8965.7228098585601</v>
      </c>
      <c r="K122" s="10">
        <f>reform_new1!O119/1000</f>
        <v>4256.20464888882</v>
      </c>
      <c r="L122" s="10">
        <f>reform_new1!P119/1000</f>
        <v>4171.0805612097902</v>
      </c>
      <c r="M122" s="10">
        <f>reform_new1!Q119/1000</f>
        <v>8427.2852169308608</v>
      </c>
      <c r="O122" s="10">
        <f t="shared" si="3"/>
        <v>538.43759292769937</v>
      </c>
    </row>
    <row r="123" spans="1:15" ht="20" customHeight="1">
      <c r="A123" s="5">
        <f>reform_curr!A120</f>
        <v>193</v>
      </c>
      <c r="B123" s="5" t="str">
        <f>reform_curr!B120</f>
        <v>Fällanden</v>
      </c>
      <c r="C123" s="10">
        <f>reform_curr!G120/1000</f>
        <v>2201112.5730239903</v>
      </c>
      <c r="D123" s="10">
        <f>reform_new1!N120/1000</f>
        <v>2379926.7796118101</v>
      </c>
      <c r="E123" s="10">
        <f t="shared" si="2"/>
        <v>178814.20658781985</v>
      </c>
      <c r="G123" s="10">
        <f>reform_curr!H120/1000</f>
        <v>3347.4066545015698</v>
      </c>
      <c r="H123" s="10">
        <f>reform_curr!I120/1000</f>
        <v>3447.8288588427999</v>
      </c>
      <c r="I123" s="10">
        <f>reform_curr!J120/1000</f>
        <v>6795.23550132128</v>
      </c>
      <c r="K123" s="10">
        <f>reform_new1!O120/1000</f>
        <v>3164.1477279997998</v>
      </c>
      <c r="L123" s="10">
        <f>reform_new1!P120/1000</f>
        <v>3259.0721543642703</v>
      </c>
      <c r="M123" s="10">
        <f>reform_new1!Q120/1000</f>
        <v>6423.2198928083699</v>
      </c>
      <c r="O123" s="10">
        <f t="shared" si="3"/>
        <v>372.01560851291015</v>
      </c>
    </row>
    <row r="124" spans="1:15" ht="20" customHeight="1">
      <c r="A124" s="5">
        <f>reform_curr!A121</f>
        <v>194</v>
      </c>
      <c r="B124" s="5" t="str">
        <f>reform_curr!B121</f>
        <v>Greifensee</v>
      </c>
      <c r="C124" s="10">
        <f>reform_curr!G121/1000</f>
        <v>1466999.37331324</v>
      </c>
      <c r="D124" s="10">
        <f>reform_new1!N121/1000</f>
        <v>1583956.5314018501</v>
      </c>
      <c r="E124" s="10">
        <f t="shared" si="2"/>
        <v>116957.15808861004</v>
      </c>
      <c r="G124" s="10">
        <f>reform_curr!H121/1000</f>
        <v>2370.9486000828902</v>
      </c>
      <c r="H124" s="10">
        <f>reform_curr!I121/1000</f>
        <v>2228.6916764655602</v>
      </c>
      <c r="I124" s="10">
        <f>reform_curr!J121/1000</f>
        <v>4599.6402894049697</v>
      </c>
      <c r="K124" s="10">
        <f>reform_new1!O121/1000</f>
        <v>2225.8602641757298</v>
      </c>
      <c r="L124" s="10">
        <f>reform_new1!P121/1000</f>
        <v>2092.3086433242797</v>
      </c>
      <c r="M124" s="10">
        <f>reform_new1!Q121/1000</f>
        <v>4318.1688915649593</v>
      </c>
      <c r="O124" s="10">
        <f t="shared" si="3"/>
        <v>281.47139784001047</v>
      </c>
    </row>
    <row r="125" spans="1:15" ht="20" customHeight="1">
      <c r="A125" s="5">
        <f>reform_curr!A122</f>
        <v>195</v>
      </c>
      <c r="B125" s="5" t="str">
        <f>reform_curr!B122</f>
        <v>Maur</v>
      </c>
      <c r="C125" s="10">
        <f>reform_curr!G122/1000</f>
        <v>5361112.0416433802</v>
      </c>
      <c r="D125" s="10">
        <f>reform_new1!N122/1000</f>
        <v>5834591.1120892297</v>
      </c>
      <c r="E125" s="10">
        <f t="shared" si="2"/>
        <v>473479.07044584956</v>
      </c>
      <c r="G125" s="10">
        <f>reform_curr!H122/1000</f>
        <v>10657.286019633601</v>
      </c>
      <c r="H125" s="10">
        <f>reform_curr!I122/1000</f>
        <v>9271.8388310787304</v>
      </c>
      <c r="I125" s="10">
        <f>reform_curr!J122/1000</f>
        <v>19929.124879130901</v>
      </c>
      <c r="K125" s="10">
        <f>reform_new1!O122/1000</f>
        <v>9954.3644761469404</v>
      </c>
      <c r="L125" s="10">
        <f>reform_new1!P122/1000</f>
        <v>8660.2970764784495</v>
      </c>
      <c r="M125" s="10">
        <f>reform_new1!Q122/1000</f>
        <v>18614.661460011503</v>
      </c>
      <c r="O125" s="10">
        <f t="shared" si="3"/>
        <v>1314.4634191193982</v>
      </c>
    </row>
    <row r="126" spans="1:15" ht="20" customHeight="1">
      <c r="A126" s="5">
        <f>reform_curr!A123</f>
        <v>196</v>
      </c>
      <c r="B126" s="5" t="str">
        <f>reform_curr!B123</f>
        <v>Mönchaltorf</v>
      </c>
      <c r="C126" s="10">
        <f>reform_curr!G123/1000</f>
        <v>806269.17200000002</v>
      </c>
      <c r="D126" s="10">
        <f>reform_new1!N123/1000</f>
        <v>864490.90761047299</v>
      </c>
      <c r="E126" s="10">
        <f t="shared" si="2"/>
        <v>58221.73561047297</v>
      </c>
      <c r="G126" s="10">
        <f>reform_curr!H123/1000</f>
        <v>961.870385434985</v>
      </c>
      <c r="H126" s="10">
        <f>reform_curr!I123/1000</f>
        <v>1067.6761286874701</v>
      </c>
      <c r="I126" s="10">
        <f>reform_curr!J123/1000</f>
        <v>2029.5465126490499</v>
      </c>
      <c r="K126" s="10">
        <f>reform_new1!O123/1000</f>
        <v>909.82444678738705</v>
      </c>
      <c r="L126" s="10">
        <f>reform_new1!P123/1000</f>
        <v>1009.90514249441</v>
      </c>
      <c r="M126" s="10">
        <f>reform_new1!Q123/1000</f>
        <v>1919.7295952081001</v>
      </c>
      <c r="O126" s="10">
        <f t="shared" si="3"/>
        <v>109.81691744094974</v>
      </c>
    </row>
    <row r="127" spans="1:15" ht="20" customHeight="1">
      <c r="A127" s="5">
        <f>reform_curr!A124</f>
        <v>197</v>
      </c>
      <c r="B127" s="5" t="str">
        <f>reform_curr!B124</f>
        <v>Schwerzenbach</v>
      </c>
      <c r="C127" s="10">
        <f>reform_curr!G124/1000</f>
        <v>1052160.0959999999</v>
      </c>
      <c r="D127" s="10">
        <f>reform_new1!N124/1000</f>
        <v>1128544.0110997299</v>
      </c>
      <c r="E127" s="10">
        <f t="shared" si="2"/>
        <v>76383.915099730017</v>
      </c>
      <c r="G127" s="10">
        <f>reform_curr!H124/1000</f>
        <v>1389.9883170718599</v>
      </c>
      <c r="H127" s="10">
        <f>reform_curr!I124/1000</f>
        <v>1376.0884374100101</v>
      </c>
      <c r="I127" s="10">
        <f>reform_curr!J124/1000</f>
        <v>2766.0767673534601</v>
      </c>
      <c r="K127" s="10">
        <f>reform_new1!O124/1000</f>
        <v>1309.58254206641</v>
      </c>
      <c r="L127" s="10">
        <f>reform_new1!P124/1000</f>
        <v>1296.4867198844502</v>
      </c>
      <c r="M127" s="10">
        <f>reform_new1!Q124/1000</f>
        <v>2606.0692514986099</v>
      </c>
      <c r="O127" s="10">
        <f t="shared" si="3"/>
        <v>160.00751585485023</v>
      </c>
    </row>
    <row r="128" spans="1:15" ht="20" customHeight="1">
      <c r="A128" s="5">
        <f>reform_curr!A125</f>
        <v>198</v>
      </c>
      <c r="B128" s="5" t="str">
        <f>reform_curr!B125</f>
        <v>Uster</v>
      </c>
      <c r="C128" s="10">
        <f>reform_curr!G125/1000</f>
        <v>7038721.7128975606</v>
      </c>
      <c r="D128" s="10">
        <f>reform_new1!N125/1000</f>
        <v>7560611.0028793896</v>
      </c>
      <c r="E128" s="10">
        <f t="shared" si="2"/>
        <v>521889.289981829</v>
      </c>
      <c r="G128" s="10">
        <f>reform_curr!H125/1000</f>
        <v>9162.7850557513284</v>
      </c>
      <c r="H128" s="10">
        <f>reform_curr!I125/1000</f>
        <v>9804.1799904600903</v>
      </c>
      <c r="I128" s="10">
        <f>reform_curr!J125/1000</f>
        <v>18966.9650021587</v>
      </c>
      <c r="K128" s="10">
        <f>reform_new1!O125/1000</f>
        <v>8660.7346313617199</v>
      </c>
      <c r="L128" s="10">
        <f>reform_new1!P125/1000</f>
        <v>9266.9860430545505</v>
      </c>
      <c r="M128" s="10">
        <f>reform_new1!Q125/1000</f>
        <v>17927.7207002986</v>
      </c>
      <c r="O128" s="10">
        <f t="shared" si="3"/>
        <v>1039.2443018601007</v>
      </c>
    </row>
    <row r="129" spans="1:15" ht="20" customHeight="1">
      <c r="A129" s="5">
        <f>reform_curr!A126</f>
        <v>199</v>
      </c>
      <c r="B129" s="5" t="str">
        <f>reform_curr!B126</f>
        <v>Volketswil</v>
      </c>
      <c r="C129" s="10">
        <f>reform_curr!G126/1000</f>
        <v>3506930.5556220696</v>
      </c>
      <c r="D129" s="10">
        <f>reform_new1!N126/1000</f>
        <v>3766503.5627604299</v>
      </c>
      <c r="E129" s="10">
        <f t="shared" si="2"/>
        <v>259573.00713836029</v>
      </c>
      <c r="G129" s="10">
        <f>reform_curr!H126/1000</f>
        <v>4818.8872187367206</v>
      </c>
      <c r="H129" s="10">
        <f>reform_curr!I126/1000</f>
        <v>4963.4538499656901</v>
      </c>
      <c r="I129" s="10">
        <f>reform_curr!J126/1000</f>
        <v>9782.3410435889309</v>
      </c>
      <c r="K129" s="10">
        <f>reform_new1!O126/1000</f>
        <v>4536.7166431715004</v>
      </c>
      <c r="L129" s="10">
        <f>reform_new1!P126/1000</f>
        <v>4672.81815377572</v>
      </c>
      <c r="M129" s="10">
        <f>reform_new1!Q126/1000</f>
        <v>9209.534742086229</v>
      </c>
      <c r="O129" s="10">
        <f t="shared" si="3"/>
        <v>572.8063015027019</v>
      </c>
    </row>
    <row r="130" spans="1:15" ht="20" customHeight="1">
      <c r="A130" s="5">
        <f>reform_curr!A127</f>
        <v>200</v>
      </c>
      <c r="B130" s="5" t="str">
        <f>reform_curr!B127</f>
        <v>Wangen-Brüttisellen</v>
      </c>
      <c r="C130" s="10">
        <f>reform_curr!G127/1000</f>
        <v>1677234.5630147799</v>
      </c>
      <c r="D130" s="10">
        <f>reform_new1!N127/1000</f>
        <v>1806667.8785374099</v>
      </c>
      <c r="E130" s="10">
        <f t="shared" si="2"/>
        <v>129433.31552263</v>
      </c>
      <c r="G130" s="10">
        <f>reform_curr!H127/1000</f>
        <v>2544.3134455890199</v>
      </c>
      <c r="H130" s="10">
        <f>reform_curr!I127/1000</f>
        <v>2493.42717147953</v>
      </c>
      <c r="I130" s="10">
        <f>reform_curr!J127/1000</f>
        <v>5037.7406121122804</v>
      </c>
      <c r="K130" s="10">
        <f>reform_new1!O127/1000</f>
        <v>2390.3785850330496</v>
      </c>
      <c r="L130" s="10">
        <f>reform_new1!P127/1000</f>
        <v>2342.57102694283</v>
      </c>
      <c r="M130" s="10">
        <f>reform_new1!Q127/1000</f>
        <v>4732.9496398906804</v>
      </c>
      <c r="O130" s="10">
        <f t="shared" si="3"/>
        <v>304.79097222159999</v>
      </c>
    </row>
    <row r="131" spans="1:15" ht="20" customHeight="1">
      <c r="A131" s="5">
        <f>reform_curr!A128</f>
        <v>211</v>
      </c>
      <c r="B131" s="5" t="str">
        <f>reform_curr!B128</f>
        <v>Altikon</v>
      </c>
      <c r="C131" s="10">
        <f>reform_curr!G128/1000</f>
        <v>125066.583</v>
      </c>
      <c r="D131" s="10">
        <f>reform_new1!N128/1000</f>
        <v>132364.25928125001</v>
      </c>
      <c r="E131" s="10">
        <f t="shared" si="2"/>
        <v>7297.6762812500092</v>
      </c>
      <c r="G131" s="10">
        <f>reform_curr!H128/1000</f>
        <v>109.269628695726</v>
      </c>
      <c r="H131" s="10">
        <f>reform_curr!I128/1000</f>
        <v>124.567376317799</v>
      </c>
      <c r="I131" s="10">
        <f>reform_curr!J128/1000</f>
        <v>233.83700430655401</v>
      </c>
      <c r="K131" s="10">
        <f>reform_new1!O128/1000</f>
        <v>101.98693306875199</v>
      </c>
      <c r="L131" s="10">
        <f>reform_new1!P128/1000</f>
        <v>116.26510372066501</v>
      </c>
      <c r="M131" s="10">
        <f>reform_new1!Q128/1000</f>
        <v>218.25203572249401</v>
      </c>
      <c r="O131" s="10">
        <f t="shared" si="3"/>
        <v>15.584968584059993</v>
      </c>
    </row>
    <row r="132" spans="1:15" ht="20" customHeight="1">
      <c r="A132" s="5">
        <f>reform_curr!A129</f>
        <v>213</v>
      </c>
      <c r="B132" s="5" t="str">
        <f>reform_curr!B129</f>
        <v>Brütten</v>
      </c>
      <c r="C132" s="10">
        <f>reform_curr!G129/1000</f>
        <v>803469.25700447196</v>
      </c>
      <c r="D132" s="10">
        <f>reform_new1!N129/1000</f>
        <v>867553.58188329998</v>
      </c>
      <c r="E132" s="10">
        <f t="shared" si="2"/>
        <v>64084.324878828018</v>
      </c>
      <c r="G132" s="10">
        <f>reform_curr!H129/1000</f>
        <v>1305.3226422798</v>
      </c>
      <c r="H132" s="10">
        <f>reform_curr!I129/1000</f>
        <v>1161.7371526983302</v>
      </c>
      <c r="I132" s="10">
        <f>reform_curr!J129/1000</f>
        <v>2467.0598101072896</v>
      </c>
      <c r="K132" s="10">
        <f>reform_new1!O129/1000</f>
        <v>1224.70607807636</v>
      </c>
      <c r="L132" s="10">
        <f>reform_new1!P129/1000</f>
        <v>1089.9884026678801</v>
      </c>
      <c r="M132" s="10">
        <f>reform_new1!Q129/1000</f>
        <v>2314.6944856877299</v>
      </c>
      <c r="O132" s="10">
        <f t="shared" si="3"/>
        <v>152.36532441955978</v>
      </c>
    </row>
    <row r="133" spans="1:15" ht="20" customHeight="1">
      <c r="A133" s="5">
        <f>reform_curr!A130</f>
        <v>214</v>
      </c>
      <c r="B133" s="5" t="str">
        <f>reform_curr!B130</f>
        <v>Dägerlen</v>
      </c>
      <c r="C133" s="10">
        <f>reform_curr!G130/1000</f>
        <v>195314.52499999999</v>
      </c>
      <c r="D133" s="10">
        <f>reform_new1!N130/1000</f>
        <v>206787.83249951102</v>
      </c>
      <c r="E133" s="10">
        <f t="shared" si="2"/>
        <v>11473.307499511022</v>
      </c>
      <c r="G133" s="10">
        <f>reform_curr!H130/1000</f>
        <v>164.716162620663</v>
      </c>
      <c r="H133" s="10">
        <f>reform_curr!I130/1000</f>
        <v>196.01223441678201</v>
      </c>
      <c r="I133" s="10">
        <f>reform_curr!J130/1000</f>
        <v>360.72839670181196</v>
      </c>
      <c r="K133" s="10">
        <f>reform_new1!O130/1000</f>
        <v>154.23875910899</v>
      </c>
      <c r="L133" s="10">
        <f>reform_new1!P130/1000</f>
        <v>183.54412415915701</v>
      </c>
      <c r="M133" s="10">
        <f>reform_new1!Q130/1000</f>
        <v>337.78288345456099</v>
      </c>
      <c r="O133" s="10">
        <f t="shared" si="3"/>
        <v>22.945513247250972</v>
      </c>
    </row>
    <row r="134" spans="1:15" ht="20" customHeight="1">
      <c r="A134" s="5">
        <f>reform_curr!A131</f>
        <v>215</v>
      </c>
      <c r="B134" s="5" t="str">
        <f>reform_curr!B131</f>
        <v>Dättlikon</v>
      </c>
      <c r="C134" s="10">
        <f>reform_curr!G131/1000</f>
        <v>339641</v>
      </c>
      <c r="D134" s="10">
        <f>reform_new1!N131/1000</f>
        <v>371909.538870727</v>
      </c>
      <c r="E134" s="10">
        <f t="shared" ref="E134:E166" si="4">D134-C134</f>
        <v>32268.538870727003</v>
      </c>
      <c r="G134" s="10">
        <f>reform_curr!H131/1000</f>
        <v>645.09154572483897</v>
      </c>
      <c r="H134" s="10">
        <f>reform_curr!I131/1000</f>
        <v>735.404364436626</v>
      </c>
      <c r="I134" s="10">
        <f>reform_curr!J131/1000</f>
        <v>1380.49591100883</v>
      </c>
      <c r="K134" s="10">
        <f>reform_new1!O131/1000</f>
        <v>609.08004111021694</v>
      </c>
      <c r="L134" s="10">
        <f>reform_new1!P131/1000</f>
        <v>694.35125303044902</v>
      </c>
      <c r="M134" s="10">
        <f>reform_new1!Q131/1000</f>
        <v>1303.4312959792601</v>
      </c>
      <c r="O134" s="10">
        <f t="shared" ref="O134:O166" si="5">I134-M134</f>
        <v>77.06461502956995</v>
      </c>
    </row>
    <row r="135" spans="1:15" ht="20" customHeight="1">
      <c r="A135" s="5">
        <f>reform_curr!A132</f>
        <v>216</v>
      </c>
      <c r="B135" s="5" t="str">
        <f>reform_curr!B132</f>
        <v>Dinhard</v>
      </c>
      <c r="C135" s="10">
        <f>reform_curr!G132/1000</f>
        <v>459196.049</v>
      </c>
      <c r="D135" s="10">
        <f>reform_new1!N132/1000</f>
        <v>491414.51142675697</v>
      </c>
      <c r="E135" s="10">
        <f t="shared" si="4"/>
        <v>32218.462426756974</v>
      </c>
      <c r="G135" s="10">
        <f>reform_curr!H132/1000</f>
        <v>627.20902793955804</v>
      </c>
      <c r="H135" s="10">
        <f>reform_curr!I132/1000</f>
        <v>545.671854687154</v>
      </c>
      <c r="I135" s="10">
        <f>reform_curr!J132/1000</f>
        <v>1172.8808813421099</v>
      </c>
      <c r="K135" s="10">
        <f>reform_new1!O132/1000</f>
        <v>586.77320393627804</v>
      </c>
      <c r="L135" s="10">
        <f>reform_new1!P132/1000</f>
        <v>510.49268893057103</v>
      </c>
      <c r="M135" s="10">
        <f>reform_new1!Q132/1000</f>
        <v>1097.2658941475099</v>
      </c>
      <c r="O135" s="10">
        <f t="shared" si="5"/>
        <v>75.614987194599962</v>
      </c>
    </row>
    <row r="136" spans="1:15" ht="20" customHeight="1">
      <c r="A136" s="5">
        <f>reform_curr!A133</f>
        <v>218</v>
      </c>
      <c r="B136" s="5" t="str">
        <f>reform_curr!B133</f>
        <v>Ellikon an der Thur</v>
      </c>
      <c r="C136" s="10">
        <f>reform_curr!G133/1000</f>
        <v>209919.75758623701</v>
      </c>
      <c r="D136" s="10">
        <f>reform_new1!N133/1000</f>
        <v>226121.91182812501</v>
      </c>
      <c r="E136" s="10">
        <f t="shared" si="4"/>
        <v>16202.154241887998</v>
      </c>
      <c r="G136" s="10">
        <f>reform_curr!H133/1000</f>
        <v>256.14821388971802</v>
      </c>
      <c r="H136" s="10">
        <f>reform_curr!I133/1000</f>
        <v>304.81637432598995</v>
      </c>
      <c r="I136" s="10">
        <f>reform_curr!J133/1000</f>
        <v>560.96459119629799</v>
      </c>
      <c r="K136" s="10">
        <f>reform_new1!O133/1000</f>
        <v>244.59258308804002</v>
      </c>
      <c r="L136" s="10">
        <f>reform_new1!P133/1000</f>
        <v>291.06517493450599</v>
      </c>
      <c r="M136" s="10">
        <f>reform_new1!Q133/1000</f>
        <v>535.65776093053796</v>
      </c>
      <c r="O136" s="10">
        <f t="shared" si="5"/>
        <v>25.306830265760027</v>
      </c>
    </row>
    <row r="137" spans="1:15" ht="20" customHeight="1">
      <c r="A137" s="5">
        <f>reform_curr!A134</f>
        <v>219</v>
      </c>
      <c r="B137" s="5" t="str">
        <f>reform_curr!B134</f>
        <v>Elsau</v>
      </c>
      <c r="C137" s="10">
        <f>reform_curr!G134/1000</f>
        <v>773687.83860957297</v>
      </c>
      <c r="D137" s="10">
        <f>reform_new1!N134/1000</f>
        <v>831240.45651635691</v>
      </c>
      <c r="E137" s="10">
        <f t="shared" si="4"/>
        <v>57552.61790678394</v>
      </c>
      <c r="G137" s="10">
        <f>reform_curr!H134/1000</f>
        <v>925.16303802862706</v>
      </c>
      <c r="H137" s="10">
        <f>reform_curr!I134/1000</f>
        <v>1091.69238766235</v>
      </c>
      <c r="I137" s="10">
        <f>reform_curr!J134/1000</f>
        <v>2016.8554211522298</v>
      </c>
      <c r="K137" s="10">
        <f>reform_new1!O134/1000</f>
        <v>878.69860232973099</v>
      </c>
      <c r="L137" s="10">
        <f>reform_new1!P134/1000</f>
        <v>1036.86435075452</v>
      </c>
      <c r="M137" s="10">
        <f>reform_new1!Q134/1000</f>
        <v>1915.5629608852801</v>
      </c>
      <c r="O137" s="10">
        <f t="shared" si="5"/>
        <v>101.29246026694977</v>
      </c>
    </row>
    <row r="138" spans="1:15" ht="20" customHeight="1">
      <c r="A138" s="5">
        <f>reform_curr!A135</f>
        <v>220</v>
      </c>
      <c r="B138" s="5" t="str">
        <f>reform_curr!B135</f>
        <v>Hagenbuch</v>
      </c>
      <c r="C138" s="10">
        <f>reform_curr!G135/1000</f>
        <v>178607.42199999999</v>
      </c>
      <c r="D138" s="10">
        <f>reform_new1!N135/1000</f>
        <v>189340.67843945301</v>
      </c>
      <c r="E138" s="10">
        <f t="shared" si="4"/>
        <v>10733.25643945302</v>
      </c>
      <c r="G138" s="10">
        <f>reform_curr!H135/1000</f>
        <v>162.97752716153798</v>
      </c>
      <c r="H138" s="10">
        <f>reform_curr!I135/1000</f>
        <v>185.79438054180099</v>
      </c>
      <c r="I138" s="10">
        <f>reform_curr!J135/1000</f>
        <v>348.771907670855</v>
      </c>
      <c r="K138" s="10">
        <f>reform_new1!O135/1000</f>
        <v>153.11711956334099</v>
      </c>
      <c r="L138" s="10">
        <f>reform_new1!P135/1000</f>
        <v>174.55351579737598</v>
      </c>
      <c r="M138" s="10">
        <f>reform_new1!Q135/1000</f>
        <v>327.67063659834798</v>
      </c>
      <c r="O138" s="10">
        <f t="shared" si="5"/>
        <v>21.101271072507018</v>
      </c>
    </row>
    <row r="139" spans="1:15" ht="20" customHeight="1">
      <c r="A139" s="5">
        <f>reform_curr!A136</f>
        <v>221</v>
      </c>
      <c r="B139" s="5" t="str">
        <f>reform_curr!B136</f>
        <v>Hettlingen</v>
      </c>
      <c r="C139" s="10">
        <f>reform_curr!G136/1000</f>
        <v>1092496.3807723001</v>
      </c>
      <c r="D139" s="10">
        <f>reform_new1!N136/1000</f>
        <v>1182335.7361401899</v>
      </c>
      <c r="E139" s="10">
        <f t="shared" si="4"/>
        <v>89839.355367889861</v>
      </c>
      <c r="G139" s="10">
        <f>reform_curr!H136/1000</f>
        <v>1732.9700675742299</v>
      </c>
      <c r="H139" s="10">
        <f>reform_curr!I136/1000</f>
        <v>1698.3106727894501</v>
      </c>
      <c r="I139" s="10">
        <f>reform_curr!J136/1000</f>
        <v>3431.2807291120203</v>
      </c>
      <c r="K139" s="10">
        <f>reform_new1!O136/1000</f>
        <v>1635.0589497203</v>
      </c>
      <c r="L139" s="10">
        <f>reform_new1!P136/1000</f>
        <v>1602.35776985402</v>
      </c>
      <c r="M139" s="10">
        <f>reform_new1!Q136/1000</f>
        <v>3237.4167236872904</v>
      </c>
      <c r="O139" s="10">
        <f t="shared" si="5"/>
        <v>193.86400542472984</v>
      </c>
    </row>
    <row r="140" spans="1:15" ht="20" customHeight="1">
      <c r="A140" s="5">
        <f>reform_curr!A137</f>
        <v>223</v>
      </c>
      <c r="B140" s="5" t="str">
        <f>reform_curr!B137</f>
        <v>Neftenbach</v>
      </c>
      <c r="C140" s="10">
        <f>reform_curr!G137/1000</f>
        <v>1473620.5760392002</v>
      </c>
      <c r="D140" s="10">
        <f>reform_new1!N137/1000</f>
        <v>1592077.1823476499</v>
      </c>
      <c r="E140" s="10">
        <f t="shared" si="4"/>
        <v>118456.60630844976</v>
      </c>
      <c r="G140" s="10">
        <f>reform_curr!H137/1000</f>
        <v>2215.1359946800399</v>
      </c>
      <c r="H140" s="10">
        <f>reform_curr!I137/1000</f>
        <v>2370.1955123912103</v>
      </c>
      <c r="I140" s="10">
        <f>reform_curr!J137/1000</f>
        <v>4585.33148923504</v>
      </c>
      <c r="K140" s="10">
        <f>reform_new1!O137/1000</f>
        <v>2090.2441768190802</v>
      </c>
      <c r="L140" s="10">
        <f>reform_new1!P137/1000</f>
        <v>2236.5612577086599</v>
      </c>
      <c r="M140" s="10">
        <f>reform_new1!Q137/1000</f>
        <v>4326.8054214313006</v>
      </c>
      <c r="O140" s="10">
        <f t="shared" si="5"/>
        <v>258.52606780373935</v>
      </c>
    </row>
    <row r="141" spans="1:15" ht="20" customHeight="1">
      <c r="A141" s="5">
        <f>reform_curr!A138</f>
        <v>224</v>
      </c>
      <c r="B141" s="5" t="str">
        <f>reform_curr!B138</f>
        <v>Pfungen</v>
      </c>
      <c r="C141" s="10">
        <f>reform_curr!G138/1000</f>
        <v>502022.880296377</v>
      </c>
      <c r="D141" s="10">
        <f>reform_new1!N138/1000</f>
        <v>533114.24660742097</v>
      </c>
      <c r="E141" s="10">
        <f t="shared" si="4"/>
        <v>31091.366311043967</v>
      </c>
      <c r="G141" s="10">
        <f>reform_curr!H138/1000</f>
        <v>466.24587672515202</v>
      </c>
      <c r="H141" s="10">
        <f>reform_curr!I138/1000</f>
        <v>545.50767396965603</v>
      </c>
      <c r="I141" s="10">
        <f>reform_curr!J138/1000</f>
        <v>1011.75354402458</v>
      </c>
      <c r="K141" s="10">
        <f>reform_new1!O138/1000</f>
        <v>440.35183918350901</v>
      </c>
      <c r="L141" s="10">
        <f>reform_new1!P138/1000</f>
        <v>515.21165127158099</v>
      </c>
      <c r="M141" s="10">
        <f>reform_new1!Q138/1000</f>
        <v>955.56348716777507</v>
      </c>
      <c r="O141" s="10">
        <f t="shared" si="5"/>
        <v>56.190056856804972</v>
      </c>
    </row>
    <row r="142" spans="1:15" ht="20" customHeight="1">
      <c r="A142" s="5">
        <f>reform_curr!A139</f>
        <v>225</v>
      </c>
      <c r="B142" s="5" t="str">
        <f>reform_curr!B139</f>
        <v>Rickenbach (ZH)</v>
      </c>
      <c r="C142" s="10">
        <f>reform_curr!G139/1000</f>
        <v>551537.37515187205</v>
      </c>
      <c r="D142" s="10">
        <f>reform_new1!N139/1000</f>
        <v>587336.94079687505</v>
      </c>
      <c r="E142" s="10">
        <f t="shared" si="4"/>
        <v>35799.565645002993</v>
      </c>
      <c r="G142" s="10">
        <f>reform_curr!H139/1000</f>
        <v>564.31695472144997</v>
      </c>
      <c r="H142" s="10">
        <f>reform_curr!I139/1000</f>
        <v>598.17597546398599</v>
      </c>
      <c r="I142" s="10">
        <f>reform_curr!J139/1000</f>
        <v>1162.4929312589102</v>
      </c>
      <c r="K142" s="10">
        <f>reform_new1!O139/1000</f>
        <v>532.557783539772</v>
      </c>
      <c r="L142" s="10">
        <f>reform_new1!P139/1000</f>
        <v>564.51124935078599</v>
      </c>
      <c r="M142" s="10">
        <f>reform_new1!Q139/1000</f>
        <v>1097.0690314078302</v>
      </c>
      <c r="O142" s="10">
        <f t="shared" si="5"/>
        <v>65.423899851080023</v>
      </c>
    </row>
    <row r="143" spans="1:15" ht="20" customHeight="1">
      <c r="A143" s="5">
        <f>reform_curr!A140</f>
        <v>226</v>
      </c>
      <c r="B143" s="5" t="str">
        <f>reform_curr!B140</f>
        <v>Schlatt (ZH)</v>
      </c>
      <c r="C143" s="10">
        <f>reform_curr!G140/1000</f>
        <v>138180.24299999999</v>
      </c>
      <c r="D143" s="10">
        <f>reform_new1!N140/1000</f>
        <v>147469.69083917199</v>
      </c>
      <c r="E143" s="10">
        <f t="shared" si="4"/>
        <v>9289.447839172004</v>
      </c>
      <c r="G143" s="10">
        <f>reform_curr!H140/1000</f>
        <v>137.590316145271</v>
      </c>
      <c r="H143" s="10">
        <f>reform_curr!I140/1000</f>
        <v>171.98789449572499</v>
      </c>
      <c r="I143" s="10">
        <f>reform_curr!J140/1000</f>
        <v>309.57821067726599</v>
      </c>
      <c r="K143" s="10">
        <f>reform_new1!O140/1000</f>
        <v>130.6230999787</v>
      </c>
      <c r="L143" s="10">
        <f>reform_new1!P140/1000</f>
        <v>163.27887545175801</v>
      </c>
      <c r="M143" s="10">
        <f>reform_new1!Q140/1000</f>
        <v>293.90197461578197</v>
      </c>
      <c r="O143" s="10">
        <f t="shared" si="5"/>
        <v>15.676236061484019</v>
      </c>
    </row>
    <row r="144" spans="1:15" ht="20" customHeight="1">
      <c r="A144" s="5">
        <f>reform_curr!A141</f>
        <v>227</v>
      </c>
      <c r="B144" s="5" t="str">
        <f>reform_curr!B141</f>
        <v>Seuzach</v>
      </c>
      <c r="C144" s="10">
        <f>reform_curr!G141/1000</f>
        <v>2213041.9357072799</v>
      </c>
      <c r="D144" s="10">
        <f>reform_new1!N141/1000</f>
        <v>2385538.1122245998</v>
      </c>
      <c r="E144" s="10">
        <f t="shared" si="4"/>
        <v>172496.17651731987</v>
      </c>
      <c r="G144" s="10">
        <f>reform_curr!H141/1000</f>
        <v>3251.7318111518098</v>
      </c>
      <c r="H144" s="10">
        <f>reform_curr!I141/1000</f>
        <v>3284.2491222265303</v>
      </c>
      <c r="I144" s="10">
        <f>reform_curr!J141/1000</f>
        <v>6535.9809380791103</v>
      </c>
      <c r="K144" s="10">
        <f>reform_new1!O141/1000</f>
        <v>3061.4966578119802</v>
      </c>
      <c r="L144" s="10">
        <f>reform_new1!P141/1000</f>
        <v>3092.11162339675</v>
      </c>
      <c r="M144" s="10">
        <f>reform_new1!Q141/1000</f>
        <v>6153.60828996908</v>
      </c>
      <c r="O144" s="10">
        <f t="shared" si="5"/>
        <v>382.37264811003024</v>
      </c>
    </row>
    <row r="145" spans="1:15" ht="20" customHeight="1">
      <c r="A145" s="5">
        <f>reform_curr!A142</f>
        <v>228</v>
      </c>
      <c r="B145" s="5" t="str">
        <f>reform_curr!B142</f>
        <v>Turbenthal</v>
      </c>
      <c r="C145" s="10">
        <f>reform_curr!G142/1000</f>
        <v>732446.7860606591</v>
      </c>
      <c r="D145" s="10">
        <f>reform_new1!N142/1000</f>
        <v>784577.33071777294</v>
      </c>
      <c r="E145" s="10">
        <f t="shared" si="4"/>
        <v>52130.544657113845</v>
      </c>
      <c r="G145" s="10">
        <f>reform_curr!H142/1000</f>
        <v>842.38106271708</v>
      </c>
      <c r="H145" s="10">
        <f>reform_curr!I142/1000</f>
        <v>1036.1287132329001</v>
      </c>
      <c r="I145" s="10">
        <f>reform_curr!J142/1000</f>
        <v>1878.5097944233398</v>
      </c>
      <c r="K145" s="10">
        <f>reform_new1!O142/1000</f>
        <v>796.8316489014029</v>
      </c>
      <c r="L145" s="10">
        <f>reform_new1!P142/1000</f>
        <v>980.10293807676396</v>
      </c>
      <c r="M145" s="10">
        <f>reform_new1!Q142/1000</f>
        <v>1776.934592157</v>
      </c>
      <c r="O145" s="10">
        <f t="shared" si="5"/>
        <v>101.57520226633983</v>
      </c>
    </row>
    <row r="146" spans="1:15" ht="20" customHeight="1">
      <c r="A146" s="5">
        <f>reform_curr!A143</f>
        <v>230</v>
      </c>
      <c r="B146" s="5" t="str">
        <f>reform_curr!B143</f>
        <v>Winterthur</v>
      </c>
      <c r="C146" s="10">
        <f>reform_curr!G143/1000</f>
        <v>18415643.249971502</v>
      </c>
      <c r="D146" s="10">
        <f>reform_new1!N143/1000</f>
        <v>19869965.310459998</v>
      </c>
      <c r="E146" s="10">
        <f t="shared" si="4"/>
        <v>1454322.060488496</v>
      </c>
      <c r="G146" s="10">
        <f>reform_curr!H143/1000</f>
        <v>24249.702663404598</v>
      </c>
      <c r="H146" s="10">
        <f>reform_curr!I143/1000</f>
        <v>29584.637245694499</v>
      </c>
      <c r="I146" s="10">
        <f>reform_curr!J143/1000</f>
        <v>53834.339852851001</v>
      </c>
      <c r="K146" s="10">
        <f>reform_new1!O143/1000</f>
        <v>23107.436863746098</v>
      </c>
      <c r="L146" s="10">
        <f>reform_new1!P143/1000</f>
        <v>28191.072972898</v>
      </c>
      <c r="M146" s="10">
        <f>reform_new1!Q143/1000</f>
        <v>51298.509778826803</v>
      </c>
      <c r="O146" s="10">
        <f t="shared" si="5"/>
        <v>2535.8300740241975</v>
      </c>
    </row>
    <row r="147" spans="1:15" ht="20" customHeight="1">
      <c r="A147" s="5">
        <f>reform_curr!A144</f>
        <v>231</v>
      </c>
      <c r="B147" s="5" t="str">
        <f>reform_curr!B144</f>
        <v>Zell (ZH)</v>
      </c>
      <c r="C147" s="10">
        <f>reform_curr!G144/1000</f>
        <v>826052.15700000001</v>
      </c>
      <c r="D147" s="10">
        <f>reform_new1!N144/1000</f>
        <v>879099.92420507804</v>
      </c>
      <c r="E147" s="10">
        <f t="shared" si="4"/>
        <v>53047.767205078038</v>
      </c>
      <c r="G147" s="10">
        <f>reform_curr!H144/1000</f>
        <v>845.54241159885009</v>
      </c>
      <c r="H147" s="10">
        <f>reform_curr!I144/1000</f>
        <v>997.74004650390805</v>
      </c>
      <c r="I147" s="10">
        <f>reform_curr!J144/1000</f>
        <v>1843.2824573856499</v>
      </c>
      <c r="K147" s="10">
        <f>reform_new1!O144/1000</f>
        <v>797.80894324979101</v>
      </c>
      <c r="L147" s="10">
        <f>reform_new1!P144/1000</f>
        <v>941.41455709195805</v>
      </c>
      <c r="M147" s="10">
        <f>reform_new1!Q144/1000</f>
        <v>1739.22350361588</v>
      </c>
      <c r="O147" s="10">
        <f t="shared" si="5"/>
        <v>104.05895376976991</v>
      </c>
    </row>
    <row r="148" spans="1:15" ht="20" customHeight="1">
      <c r="A148" s="5">
        <f>reform_curr!A145</f>
        <v>241</v>
      </c>
      <c r="B148" s="5" t="str">
        <f>reform_curr!B145</f>
        <v>Aesch (ZH)</v>
      </c>
      <c r="C148" s="10">
        <f>reform_curr!G145/1000</f>
        <v>571252.75794654409</v>
      </c>
      <c r="D148" s="10">
        <f>reform_new1!N145/1000</f>
        <v>617970.14594848594</v>
      </c>
      <c r="E148" s="10">
        <f t="shared" si="4"/>
        <v>46717.388001941843</v>
      </c>
      <c r="G148" s="10">
        <f>reform_curr!H145/1000</f>
        <v>985.44836785429709</v>
      </c>
      <c r="H148" s="10">
        <f>reform_curr!I145/1000</f>
        <v>857.34007212924894</v>
      </c>
      <c r="I148" s="10">
        <f>reform_curr!J145/1000</f>
        <v>1842.78844736105</v>
      </c>
      <c r="K148" s="10">
        <f>reform_new1!O145/1000</f>
        <v>922.52375663226792</v>
      </c>
      <c r="L148" s="10">
        <f>reform_new1!P145/1000</f>
        <v>802.59566560438202</v>
      </c>
      <c r="M148" s="10">
        <f>reform_new1!Q145/1000</f>
        <v>1725.11944370842</v>
      </c>
      <c r="O148" s="10">
        <f t="shared" si="5"/>
        <v>117.66900365262995</v>
      </c>
    </row>
    <row r="149" spans="1:15" ht="20" customHeight="1">
      <c r="A149" s="5">
        <f>reform_curr!A146</f>
        <v>242</v>
      </c>
      <c r="B149" s="5" t="str">
        <f>reform_curr!B146</f>
        <v>Birmensdorf (ZH)</v>
      </c>
      <c r="C149" s="10">
        <f>reform_curr!G146/1000</f>
        <v>1541342.4260692301</v>
      </c>
      <c r="D149" s="10">
        <f>reform_new1!N146/1000</f>
        <v>1657392.72220898</v>
      </c>
      <c r="E149" s="10">
        <f t="shared" si="4"/>
        <v>116050.29613974993</v>
      </c>
      <c r="G149" s="10">
        <f>reform_curr!H146/1000</f>
        <v>1935.9236474878101</v>
      </c>
      <c r="H149" s="10">
        <f>reform_curr!I146/1000</f>
        <v>2129.5160098595002</v>
      </c>
      <c r="I149" s="10">
        <f>reform_curr!J146/1000</f>
        <v>4065.4396525257798</v>
      </c>
      <c r="K149" s="10">
        <f>reform_new1!O146/1000</f>
        <v>1836.6754426558</v>
      </c>
      <c r="L149" s="10">
        <f>reform_new1!P146/1000</f>
        <v>2020.3429918773099</v>
      </c>
      <c r="M149" s="10">
        <f>reform_new1!Q146/1000</f>
        <v>3857.0184266793699</v>
      </c>
      <c r="O149" s="10">
        <f t="shared" si="5"/>
        <v>208.42122584640992</v>
      </c>
    </row>
    <row r="150" spans="1:15" ht="20" customHeight="1">
      <c r="A150" s="5">
        <f>reform_curr!A147</f>
        <v>243</v>
      </c>
      <c r="B150" s="5" t="str">
        <f>reform_curr!B147</f>
        <v>Dietikon</v>
      </c>
      <c r="C150" s="10">
        <f>reform_curr!G147/1000</f>
        <v>2648680.9642878701</v>
      </c>
      <c r="D150" s="10">
        <f>reform_new1!N147/1000</f>
        <v>2836733.90316302</v>
      </c>
      <c r="E150" s="10">
        <f t="shared" si="4"/>
        <v>188052.93887514994</v>
      </c>
      <c r="G150" s="10">
        <f>reform_curr!H147/1000</f>
        <v>3022.5500952769498</v>
      </c>
      <c r="H150" s="10">
        <f>reform_curr!I147/1000</f>
        <v>3717.7366392887798</v>
      </c>
      <c r="I150" s="10">
        <f>reform_curr!J147/1000</f>
        <v>6740.2867441594899</v>
      </c>
      <c r="K150" s="10">
        <f>reform_new1!O147/1000</f>
        <v>2873.2683389224399</v>
      </c>
      <c r="L150" s="10">
        <f>reform_new1!P147/1000</f>
        <v>3534.1200467611097</v>
      </c>
      <c r="M150" s="10">
        <f>reform_new1!Q147/1000</f>
        <v>6407.3884085403697</v>
      </c>
      <c r="O150" s="10">
        <f t="shared" si="5"/>
        <v>332.89833561912019</v>
      </c>
    </row>
    <row r="151" spans="1:15" ht="20" customHeight="1">
      <c r="A151" s="5">
        <f>reform_curr!A148</f>
        <v>244</v>
      </c>
      <c r="B151" s="5" t="str">
        <f>reform_curr!B148</f>
        <v>Geroldswil</v>
      </c>
      <c r="C151" s="10">
        <f>reform_curr!G148/1000</f>
        <v>1217457.37631958</v>
      </c>
      <c r="D151" s="10">
        <f>reform_new1!N148/1000</f>
        <v>1321634.9375434502</v>
      </c>
      <c r="E151" s="10">
        <f t="shared" si="4"/>
        <v>104177.56122387014</v>
      </c>
      <c r="G151" s="10">
        <f>reform_curr!H148/1000</f>
        <v>1889.85511562901</v>
      </c>
      <c r="H151" s="10">
        <f>reform_curr!I148/1000</f>
        <v>2097.7391850491099</v>
      </c>
      <c r="I151" s="10">
        <f>reform_curr!J148/1000</f>
        <v>3987.5943059137999</v>
      </c>
      <c r="K151" s="10">
        <f>reform_new1!O148/1000</f>
        <v>1792.48134651285</v>
      </c>
      <c r="L151" s="10">
        <f>reform_new1!P148/1000</f>
        <v>1989.6542857530401</v>
      </c>
      <c r="M151" s="10">
        <f>reform_new1!Q148/1000</f>
        <v>3782.1356099828399</v>
      </c>
      <c r="O151" s="10">
        <f t="shared" si="5"/>
        <v>205.45869593095995</v>
      </c>
    </row>
    <row r="152" spans="1:15" ht="20" customHeight="1">
      <c r="A152" s="5">
        <f>reform_curr!A149</f>
        <v>245</v>
      </c>
      <c r="B152" s="5" t="str">
        <f>reform_curr!B149</f>
        <v>Oberengstringen</v>
      </c>
      <c r="C152" s="10">
        <f>reform_curr!G149/1000</f>
        <v>1411391.62487881</v>
      </c>
      <c r="D152" s="10">
        <f>reform_new1!N149/1000</f>
        <v>1531204.9386275599</v>
      </c>
      <c r="E152" s="10">
        <f t="shared" si="4"/>
        <v>119813.3137487499</v>
      </c>
      <c r="G152" s="10">
        <f>reform_curr!H149/1000</f>
        <v>2202.3080778641597</v>
      </c>
      <c r="H152" s="10">
        <f>reform_curr!I149/1000</f>
        <v>2466.5850553363198</v>
      </c>
      <c r="I152" s="10">
        <f>reform_curr!J149/1000</f>
        <v>4668.8931138317503</v>
      </c>
      <c r="K152" s="10">
        <f>reform_new1!O149/1000</f>
        <v>2088.1519042528998</v>
      </c>
      <c r="L152" s="10">
        <f>reform_new1!P149/1000</f>
        <v>2338.7301427582402</v>
      </c>
      <c r="M152" s="10">
        <f>reform_new1!Q149/1000</f>
        <v>4426.8820499191397</v>
      </c>
      <c r="O152" s="10">
        <f t="shared" si="5"/>
        <v>242.01106391261055</v>
      </c>
    </row>
    <row r="153" spans="1:15" ht="20" customHeight="1">
      <c r="A153" s="5">
        <f>reform_curr!A150</f>
        <v>246</v>
      </c>
      <c r="B153" s="5" t="str">
        <f>reform_curr!B150</f>
        <v>Oetwil an der Limmat</v>
      </c>
      <c r="C153" s="10">
        <f>reform_curr!G150/1000</f>
        <v>838321.19709364104</v>
      </c>
      <c r="D153" s="10">
        <f>reform_new1!N150/1000</f>
        <v>909222.24269287102</v>
      </c>
      <c r="E153" s="10">
        <f t="shared" si="4"/>
        <v>70901.045599229983</v>
      </c>
      <c r="G153" s="10">
        <f>reform_curr!H150/1000</f>
        <v>1320.6400511279098</v>
      </c>
      <c r="H153" s="10">
        <f>reform_curr!I150/1000</f>
        <v>1360.2592545789998</v>
      </c>
      <c r="I153" s="10">
        <f>reform_curr!J150/1000</f>
        <v>2680.8993032061999</v>
      </c>
      <c r="K153" s="10">
        <f>reform_new1!O150/1000</f>
        <v>1250.68780807435</v>
      </c>
      <c r="L153" s="10">
        <f>reform_new1!P150/1000</f>
        <v>1288.2084420155202</v>
      </c>
      <c r="M153" s="10">
        <f>reform_new1!Q150/1000</f>
        <v>2538.8962591814902</v>
      </c>
      <c r="O153" s="10">
        <f t="shared" si="5"/>
        <v>142.00304402470965</v>
      </c>
    </row>
    <row r="154" spans="1:15" ht="20" customHeight="1">
      <c r="A154" s="5">
        <f>reform_curr!A151</f>
        <v>247</v>
      </c>
      <c r="B154" s="5" t="str">
        <f>reform_curr!B151</f>
        <v>Schlieren</v>
      </c>
      <c r="C154" s="10">
        <f>reform_curr!G151/1000</f>
        <v>1779141.2746759399</v>
      </c>
      <c r="D154" s="10">
        <f>reform_new1!N151/1000</f>
        <v>1898749.1420948401</v>
      </c>
      <c r="E154" s="10">
        <f t="shared" si="4"/>
        <v>119607.86741890013</v>
      </c>
      <c r="G154" s="10">
        <f>reform_curr!H151/1000</f>
        <v>2075.0786986253897</v>
      </c>
      <c r="H154" s="10">
        <f>reform_curr!I151/1000</f>
        <v>2303.33736116098</v>
      </c>
      <c r="I154" s="10">
        <f>reform_curr!J151/1000</f>
        <v>4378.4160575032602</v>
      </c>
      <c r="K154" s="10">
        <f>reform_new1!O151/1000</f>
        <v>1957.7288936191699</v>
      </c>
      <c r="L154" s="10">
        <f>reform_new1!P151/1000</f>
        <v>2173.07907073046</v>
      </c>
      <c r="M154" s="10">
        <f>reform_new1!Q151/1000</f>
        <v>4130.8079472845202</v>
      </c>
      <c r="O154" s="10">
        <f t="shared" si="5"/>
        <v>247.60811021873997</v>
      </c>
    </row>
    <row r="155" spans="1:15" ht="20" customHeight="1">
      <c r="A155" s="5">
        <f>reform_curr!A152</f>
        <v>248</v>
      </c>
      <c r="B155" s="5" t="str">
        <f>reform_curr!B152</f>
        <v>Uitikon</v>
      </c>
      <c r="C155" s="10">
        <f>reform_curr!G152/1000</f>
        <v>4285737.7174147703</v>
      </c>
      <c r="D155" s="10">
        <f>reform_new1!N152/1000</f>
        <v>4681428.80253442</v>
      </c>
      <c r="E155" s="10">
        <f t="shared" si="4"/>
        <v>395691.08511964977</v>
      </c>
      <c r="G155" s="10">
        <f>reform_curr!H152/1000</f>
        <v>9664.2306600929205</v>
      </c>
      <c r="H155" s="10">
        <f>reform_curr!I152/1000</f>
        <v>7731.3845511198397</v>
      </c>
      <c r="I155" s="10">
        <f>reform_curr!J152/1000</f>
        <v>17395.615086986898</v>
      </c>
      <c r="K155" s="10">
        <f>reform_new1!O152/1000</f>
        <v>8989.2203891157515</v>
      </c>
      <c r="L155" s="10">
        <f>reform_new1!P152/1000</f>
        <v>7191.3763316956702</v>
      </c>
      <c r="M155" s="10">
        <f>reform_new1!Q152/1000</f>
        <v>16180.596737744199</v>
      </c>
      <c r="O155" s="10">
        <f t="shared" si="5"/>
        <v>1215.0183492426986</v>
      </c>
    </row>
    <row r="156" spans="1:15" ht="20" customHeight="1">
      <c r="A156" s="5">
        <f>reform_curr!A153</f>
        <v>249</v>
      </c>
      <c r="B156" s="5" t="str">
        <f>reform_curr!B153</f>
        <v>Unterengstringen</v>
      </c>
      <c r="C156" s="10">
        <f>reform_curr!G153/1000</f>
        <v>1292019.5661023799</v>
      </c>
      <c r="D156" s="10">
        <f>reform_new1!N153/1000</f>
        <v>1404451.07769677</v>
      </c>
      <c r="E156" s="10">
        <f t="shared" si="4"/>
        <v>112431.51159439003</v>
      </c>
      <c r="G156" s="10">
        <f>reform_curr!H153/1000</f>
        <v>2221.52641523072</v>
      </c>
      <c r="H156" s="10">
        <f>reform_curr!I153/1000</f>
        <v>2221.52641523072</v>
      </c>
      <c r="I156" s="10">
        <f>reform_curr!J153/1000</f>
        <v>4443.05283046144</v>
      </c>
      <c r="K156" s="10">
        <f>reform_new1!O153/1000</f>
        <v>2097.7812850129599</v>
      </c>
      <c r="L156" s="10">
        <f>reform_new1!P153/1000</f>
        <v>2097.7812850129599</v>
      </c>
      <c r="M156" s="10">
        <f>reform_new1!Q153/1000</f>
        <v>4195.5625700259197</v>
      </c>
      <c r="O156" s="10">
        <f t="shared" si="5"/>
        <v>247.49026043552021</v>
      </c>
    </row>
    <row r="157" spans="1:15" ht="20" customHeight="1">
      <c r="A157" s="5">
        <f>reform_curr!A154</f>
        <v>250</v>
      </c>
      <c r="B157" s="5" t="str">
        <f>reform_curr!B154</f>
        <v>Urdorf</v>
      </c>
      <c r="C157" s="10">
        <f>reform_curr!G154/1000</f>
        <v>1852782.9746439899</v>
      </c>
      <c r="D157" s="10">
        <f>reform_new1!N154/1000</f>
        <v>2001465.1089436</v>
      </c>
      <c r="E157" s="10">
        <f t="shared" si="4"/>
        <v>148682.13429961004</v>
      </c>
      <c r="G157" s="10">
        <f>reform_curr!H154/1000</f>
        <v>2503.2565361011098</v>
      </c>
      <c r="H157" s="10">
        <f>reform_curr!I154/1000</f>
        <v>2953.8427061203402</v>
      </c>
      <c r="I157" s="10">
        <f>reform_curr!J154/1000</f>
        <v>5457.0992438827698</v>
      </c>
      <c r="K157" s="10">
        <f>reform_new1!O154/1000</f>
        <v>2386.5327537511403</v>
      </c>
      <c r="L157" s="10">
        <f>reform_new1!P154/1000</f>
        <v>2816.1086480959502</v>
      </c>
      <c r="M157" s="10">
        <f>reform_new1!Q154/1000</f>
        <v>5202.6413808929401</v>
      </c>
      <c r="O157" s="10">
        <f t="shared" si="5"/>
        <v>254.45786298982966</v>
      </c>
    </row>
    <row r="158" spans="1:15" ht="20" customHeight="1">
      <c r="A158" s="5">
        <f>reform_curr!A155</f>
        <v>251</v>
      </c>
      <c r="B158" s="5" t="str">
        <f>reform_curr!B155</f>
        <v>Weiningen (ZH)</v>
      </c>
      <c r="C158" s="10">
        <f>reform_curr!G155/1000</f>
        <v>1047793.78753741</v>
      </c>
      <c r="D158" s="10">
        <f>reform_new1!N155/1000</f>
        <v>1130536.1856191398</v>
      </c>
      <c r="E158" s="10">
        <f t="shared" si="4"/>
        <v>82742.398081729771</v>
      </c>
      <c r="G158" s="10">
        <f>reform_curr!H155/1000</f>
        <v>1551.3792282637501</v>
      </c>
      <c r="H158" s="10">
        <f>reform_curr!I155/1000</f>
        <v>1597.9205952648099</v>
      </c>
      <c r="I158" s="10">
        <f>reform_curr!J155/1000</f>
        <v>3149.2998126347802</v>
      </c>
      <c r="K158" s="10">
        <f>reform_new1!O155/1000</f>
        <v>1463.30519156779</v>
      </c>
      <c r="L158" s="10">
        <f>reform_new1!P155/1000</f>
        <v>1507.20434320813</v>
      </c>
      <c r="M158" s="10">
        <f>reform_new1!Q155/1000</f>
        <v>2970.5095450031699</v>
      </c>
      <c r="O158" s="10">
        <f t="shared" si="5"/>
        <v>178.79026763161028</v>
      </c>
    </row>
    <row r="159" spans="1:15" ht="20" customHeight="1">
      <c r="A159" s="5">
        <f>reform_curr!A156</f>
        <v>261</v>
      </c>
      <c r="B159" s="5" t="str">
        <f>reform_curr!B156</f>
        <v>Zürich</v>
      </c>
      <c r="C159" s="10">
        <f>reform_curr!G156/1000</f>
        <v>93819660.267136991</v>
      </c>
      <c r="D159" s="10">
        <f>reform_new1!N156/1000</f>
        <v>102518234.452455</v>
      </c>
      <c r="E159" s="10">
        <f t="shared" si="4"/>
        <v>8698574.1853180081</v>
      </c>
      <c r="G159" s="10">
        <f>reform_curr!H156/1000</f>
        <v>162675.93849392398</v>
      </c>
      <c r="H159" s="10">
        <f>reform_curr!I156/1000</f>
        <v>193584.36696900599</v>
      </c>
      <c r="I159" s="10">
        <f>reform_curr!J156/1000</f>
        <v>356260.30580085702</v>
      </c>
      <c r="K159" s="10">
        <f>reform_new1!O156/1000</f>
        <v>154659.325456794</v>
      </c>
      <c r="L159" s="10">
        <f>reform_new1!P156/1000</f>
        <v>184044.5972899</v>
      </c>
      <c r="M159" s="10">
        <f>reform_new1!Q156/1000</f>
        <v>338703.92260933603</v>
      </c>
      <c r="O159" s="10">
        <f t="shared" si="5"/>
        <v>17556.383191520988</v>
      </c>
    </row>
    <row r="160" spans="1:15" ht="20" customHeight="1">
      <c r="A160" s="5">
        <f>reform_curr!A157</f>
        <v>292</v>
      </c>
      <c r="B160" s="5" t="str">
        <f>reform_curr!B157</f>
        <v>Stammheim</v>
      </c>
      <c r="C160" s="10">
        <f>reform_curr!G157/1000</f>
        <v>680491.06513884792</v>
      </c>
      <c r="D160" s="10">
        <f>reform_new1!N157/1000</f>
        <v>732941.80360351503</v>
      </c>
      <c r="E160" s="10">
        <f t="shared" si="4"/>
        <v>52450.738464667113</v>
      </c>
      <c r="G160" s="10">
        <f>reform_curr!H157/1000</f>
        <v>822.42206899911093</v>
      </c>
      <c r="H160" s="10">
        <f>reform_curr!I157/1000</f>
        <v>1019.8033605924199</v>
      </c>
      <c r="I160" s="10">
        <f>reform_curr!J157/1000</f>
        <v>1842.2254275336199</v>
      </c>
      <c r="K160" s="10">
        <f>reform_new1!O157/1000</f>
        <v>783.16856429052291</v>
      </c>
      <c r="L160" s="10">
        <f>reform_new1!P157/1000</f>
        <v>971.12901683533096</v>
      </c>
      <c r="M160" s="10">
        <f>reform_new1!Q157/1000</f>
        <v>1754.2975870878702</v>
      </c>
      <c r="O160" s="10">
        <f t="shared" si="5"/>
        <v>87.92784044574978</v>
      </c>
    </row>
    <row r="161" spans="1:15" ht="20" customHeight="1">
      <c r="A161" s="5">
        <f>reform_curr!A158</f>
        <v>293</v>
      </c>
      <c r="B161" s="5" t="str">
        <f>reform_curr!B158</f>
        <v>Wädenswil</v>
      </c>
      <c r="C161" s="10">
        <f>reform_curr!G158/1000</f>
        <v>5956188.6919440096</v>
      </c>
      <c r="D161" s="10">
        <f>reform_new1!N158/1000</f>
        <v>6420591.1753649898</v>
      </c>
      <c r="E161" s="10">
        <f t="shared" si="4"/>
        <v>464402.48342098016</v>
      </c>
      <c r="G161" s="10">
        <f>reform_curr!H158/1000</f>
        <v>8386.0957827520597</v>
      </c>
      <c r="H161" s="10">
        <f>reform_curr!I158/1000</f>
        <v>8721.5395991883997</v>
      </c>
      <c r="I161" s="10">
        <f>reform_curr!J158/1000</f>
        <v>17107.635416418998</v>
      </c>
      <c r="K161" s="10">
        <f>reform_new1!O158/1000</f>
        <v>7932.1956369993204</v>
      </c>
      <c r="L161" s="10">
        <f>reform_new1!P158/1000</f>
        <v>8249.4834542158005</v>
      </c>
      <c r="M161" s="10">
        <f>reform_new1!Q158/1000</f>
        <v>16181.679115807301</v>
      </c>
      <c r="O161" s="10">
        <f t="shared" si="5"/>
        <v>925.95630061169686</v>
      </c>
    </row>
    <row r="162" spans="1:15" ht="20" customHeight="1">
      <c r="A162" s="5">
        <f>reform_curr!A159</f>
        <v>294</v>
      </c>
      <c r="B162" s="5" t="str">
        <f>reform_curr!B159</f>
        <v>Elgg</v>
      </c>
      <c r="C162" s="10">
        <f>reform_curr!G159/1000</f>
        <v>1003580.3419999999</v>
      </c>
      <c r="D162" s="10">
        <f>reform_new1!N159/1000</f>
        <v>1079775.2482773399</v>
      </c>
      <c r="E162" s="10">
        <f t="shared" si="4"/>
        <v>76194.906277339906</v>
      </c>
      <c r="G162" s="10">
        <f>reform_curr!H159/1000</f>
        <v>1255.3374205136001</v>
      </c>
      <c r="H162" s="10">
        <f>reform_curr!I159/1000</f>
        <v>1468.74477957812</v>
      </c>
      <c r="I162" s="10">
        <f>reform_curr!J159/1000</f>
        <v>2724.0821862223697</v>
      </c>
      <c r="K162" s="10">
        <f>reform_new1!O159/1000</f>
        <v>1191.9850901791399</v>
      </c>
      <c r="L162" s="10">
        <f>reform_new1!P159/1000</f>
        <v>1394.6225522454899</v>
      </c>
      <c r="M162" s="10">
        <f>reform_new1!Q159/1000</f>
        <v>2586.6076289550001</v>
      </c>
      <c r="O162" s="10">
        <f t="shared" si="5"/>
        <v>137.47455726736962</v>
      </c>
    </row>
    <row r="163" spans="1:15" ht="20" customHeight="1">
      <c r="A163" s="5">
        <f>reform_curr!A160</f>
        <v>295</v>
      </c>
      <c r="B163" s="5" t="str">
        <f>reform_curr!B160</f>
        <v>Horgen</v>
      </c>
      <c r="C163" s="10">
        <f>reform_curr!G160/1000</f>
        <v>5992598.9912079405</v>
      </c>
      <c r="D163" s="10">
        <f>reform_new1!N160/1000</f>
        <v>6448114.4797106897</v>
      </c>
      <c r="E163" s="10">
        <f t="shared" si="4"/>
        <v>455515.48850274924</v>
      </c>
      <c r="G163" s="10">
        <f>reform_curr!H160/1000</f>
        <v>9471.8267232271301</v>
      </c>
      <c r="H163" s="10">
        <f>reform_curr!I160/1000</f>
        <v>8240.4892656741504</v>
      </c>
      <c r="I163" s="10">
        <f>reform_curr!J160/1000</f>
        <v>17712.316007479898</v>
      </c>
      <c r="K163" s="10">
        <f>reform_new1!O160/1000</f>
        <v>8855.0251422718502</v>
      </c>
      <c r="L163" s="10">
        <f>reform_new1!P160/1000</f>
        <v>7703.8718834841402</v>
      </c>
      <c r="M163" s="10">
        <f>reform_new1!Q160/1000</f>
        <v>16558.897007652398</v>
      </c>
      <c r="O163" s="10">
        <f t="shared" si="5"/>
        <v>1153.4189998274996</v>
      </c>
    </row>
    <row r="164" spans="1:15" ht="20" customHeight="1">
      <c r="A164" s="5">
        <f>reform_curr!A161</f>
        <v>296</v>
      </c>
      <c r="B164" s="5" t="str">
        <f>reform_curr!B161</f>
        <v>Illnau-Effretikon</v>
      </c>
      <c r="C164" s="10">
        <f>reform_curr!G161/1000</f>
        <v>3153652.8711748798</v>
      </c>
      <c r="D164" s="10">
        <f>reform_new1!N161/1000</f>
        <v>3389679.7652220996</v>
      </c>
      <c r="E164" s="10">
        <f t="shared" si="4"/>
        <v>236026.89404721977</v>
      </c>
      <c r="G164" s="10">
        <f>reform_curr!H161/1000</f>
        <v>4127.8321179679506</v>
      </c>
      <c r="H164" s="10">
        <f>reform_curr!I161/1000</f>
        <v>4540.6153142797302</v>
      </c>
      <c r="I164" s="10">
        <f>reform_curr!J161/1000</f>
        <v>8668.4474594909007</v>
      </c>
      <c r="K164" s="10">
        <f>reform_new1!O161/1000</f>
        <v>3902.64257531158</v>
      </c>
      <c r="L164" s="10">
        <f>reform_new1!P161/1000</f>
        <v>4292.90685479272</v>
      </c>
      <c r="M164" s="10">
        <f>reform_new1!Q161/1000</f>
        <v>8195.5494365366303</v>
      </c>
      <c r="O164" s="10">
        <f t="shared" si="5"/>
        <v>472.89802295427035</v>
      </c>
    </row>
    <row r="165" spans="1:15" ht="20" customHeight="1">
      <c r="A165" s="5">
        <f>reform_curr!A162</f>
        <v>297</v>
      </c>
      <c r="B165" s="5" t="str">
        <f>reform_curr!B162</f>
        <v>Bauma</v>
      </c>
      <c r="C165" s="10">
        <f>reform_curr!G162/1000</f>
        <v>856009.34221429902</v>
      </c>
      <c r="D165" s="10">
        <f>reform_new1!N162/1000</f>
        <v>915169.07987524406</v>
      </c>
      <c r="E165" s="10">
        <f t="shared" si="4"/>
        <v>59159.737660945044</v>
      </c>
      <c r="G165" s="10">
        <f>reform_curr!H162/1000</f>
        <v>953.43453805825402</v>
      </c>
      <c r="H165" s="10">
        <f>reform_curr!I162/1000</f>
        <v>1144.12144732971</v>
      </c>
      <c r="I165" s="10">
        <f>reform_curr!J162/1000</f>
        <v>2097.5559774161802</v>
      </c>
      <c r="K165" s="10">
        <f>reform_new1!O162/1000</f>
        <v>901.07791439043694</v>
      </c>
      <c r="L165" s="10">
        <f>reform_new1!P162/1000</f>
        <v>1081.2934968699301</v>
      </c>
      <c r="M165" s="10">
        <f>reform_new1!Q162/1000</f>
        <v>1982.37139851191</v>
      </c>
      <c r="O165" s="10">
        <f t="shared" si="5"/>
        <v>115.18457890427021</v>
      </c>
    </row>
    <row r="166" spans="1:15" ht="20" customHeight="1">
      <c r="A166" s="5">
        <f>reform_curr!A163</f>
        <v>298</v>
      </c>
      <c r="B166" s="5" t="str">
        <f>reform_curr!B163</f>
        <v>Wiesendangen</v>
      </c>
      <c r="C166" s="10">
        <f>reform_curr!G163/1000</f>
        <v>1589273.6718846799</v>
      </c>
      <c r="D166" s="10">
        <f>reform_new1!N163/1000</f>
        <v>1693264.6812341299</v>
      </c>
      <c r="E166" s="10">
        <f t="shared" si="4"/>
        <v>103991.00934945</v>
      </c>
      <c r="G166" s="10">
        <f>reform_curr!H163/1000</f>
        <v>1887.1786602878401</v>
      </c>
      <c r="H166" s="10">
        <f>reform_curr!I163/1000</f>
        <v>1698.4608031477601</v>
      </c>
      <c r="I166" s="10">
        <f>reform_curr!J163/1000</f>
        <v>3585.6394534637298</v>
      </c>
      <c r="K166" s="10">
        <f>reform_new1!O163/1000</f>
        <v>1768.37212736587</v>
      </c>
      <c r="L166" s="10">
        <f>reform_new1!P163/1000</f>
        <v>1591.5349179657401</v>
      </c>
      <c r="M166" s="10">
        <f>reform_new1!Q163/1000</f>
        <v>3359.9070545273398</v>
      </c>
      <c r="O166" s="10">
        <f t="shared" si="5"/>
        <v>225.73239893638993</v>
      </c>
    </row>
    <row r="167" spans="1:15" ht="20" customHeight="1">
      <c r="A167" s="11" t="s">
        <v>176</v>
      </c>
      <c r="B167" s="11"/>
      <c r="C167" s="12">
        <f>FLOOR(MIN(C5:C166),1)</f>
        <v>71136</v>
      </c>
      <c r="D167" s="12">
        <f>FLOOR(MIN(D5:D166),1)</f>
        <v>76492</v>
      </c>
      <c r="E167" s="12">
        <f>FLOOR(MIN(E5:E166),1)</f>
        <v>5104</v>
      </c>
      <c r="F167" s="12"/>
      <c r="G167" s="12">
        <f>FLOOR(MIN(G5:G166),1)</f>
        <v>74</v>
      </c>
      <c r="H167" s="12">
        <f>FLOOR(MIN(H5:H166),1)</f>
        <v>86</v>
      </c>
      <c r="I167" s="12">
        <f>FLOOR(MIN(I5:I166),1)</f>
        <v>161</v>
      </c>
      <c r="J167" s="12"/>
      <c r="K167" s="12">
        <f>FLOOR(MIN(K5:K166),1)</f>
        <v>68</v>
      </c>
      <c r="L167" s="12">
        <f>FLOOR(MIN(L5:L166),1)</f>
        <v>79</v>
      </c>
      <c r="M167" s="12">
        <f>FLOOR(MIN(M5:M166),1)</f>
        <v>148</v>
      </c>
      <c r="N167" s="12"/>
      <c r="O167" s="12">
        <f>FLOOR(MIN(O5:O166),1)</f>
        <v>10</v>
      </c>
    </row>
    <row r="168" spans="1:15" ht="20" customHeight="1">
      <c r="A168" s="13" t="s">
        <v>177</v>
      </c>
      <c r="B168" s="13"/>
      <c r="C168" s="14">
        <f>CEILING(MAX(C5:C166),1)</f>
        <v>93819661</v>
      </c>
      <c r="D168" s="14">
        <f>CEILING(MAX(D5:D166),1)</f>
        <v>102518235</v>
      </c>
      <c r="E168" s="14">
        <f>CEILING(MAX(E5:E166),1)</f>
        <v>8698575</v>
      </c>
      <c r="F168" s="14"/>
      <c r="G168" s="14">
        <f>CEILING(MAX(G5:G166),1)</f>
        <v>162676</v>
      </c>
      <c r="H168" s="14">
        <f>CEILING(MAX(H5:H166),1)</f>
        <v>193585</v>
      </c>
      <c r="I168" s="14">
        <f>CEILING(MAX(I5:I166),1)</f>
        <v>356261</v>
      </c>
      <c r="J168" s="14"/>
      <c r="K168" s="14">
        <f>CEILING(MAX(K5:K166),1)</f>
        <v>154660</v>
      </c>
      <c r="L168" s="14">
        <f>CEILING(MAX(L5:L166),1)</f>
        <v>184045</v>
      </c>
      <c r="M168" s="14">
        <f>CEILING(MAX(M5:M166),1)</f>
        <v>338704</v>
      </c>
      <c r="N168" s="14"/>
      <c r="O168" s="14">
        <f>CEILING(MAX(O5:O166),1)</f>
        <v>17557</v>
      </c>
    </row>
    <row r="169" spans="1:15" ht="20" customHeight="1">
      <c r="A169" s="15" t="s">
        <v>167</v>
      </c>
      <c r="B169" s="15"/>
      <c r="C169" s="16">
        <f>SUM(C5:C166)</f>
        <v>417083312.40640879</v>
      </c>
      <c r="D169" s="16">
        <f>SUM(D5:D166)</f>
        <v>452743372.43298316</v>
      </c>
      <c r="E169" s="16">
        <f>SUM(E5:E166)</f>
        <v>35660060.026574776</v>
      </c>
      <c r="F169" s="4"/>
      <c r="G169" s="16">
        <f>SUM(G5:G166)</f>
        <v>739001.34338266274</v>
      </c>
      <c r="H169" s="16">
        <f t="shared" ref="H169:I169" si="6">SUM(H5:H166)</f>
        <v>725416.35085653095</v>
      </c>
      <c r="I169" s="16">
        <f t="shared" si="6"/>
        <v>1464417.6953486768</v>
      </c>
      <c r="J169" s="4"/>
      <c r="K169" s="16">
        <f>SUM(K5:K166)</f>
        <v>693625.99540312728</v>
      </c>
      <c r="L169" s="16">
        <f t="shared" ref="L169:M169" si="7">SUM(L5:L166)</f>
        <v>682287.88161303184</v>
      </c>
      <c r="M169" s="16">
        <f t="shared" si="7"/>
        <v>1375913.8769152951</v>
      </c>
      <c r="N169" s="4"/>
      <c r="O169" s="16">
        <f t="shared" ref="O169" si="8">SUM(O5:O166)</f>
        <v>88503.818433382083</v>
      </c>
    </row>
    <row r="170" spans="1:15" ht="122" customHeight="1">
      <c r="A170" s="45" t="s">
        <v>179</v>
      </c>
      <c r="B170" s="45"/>
      <c r="C170" s="45"/>
      <c r="D170" s="45"/>
      <c r="E170" s="45"/>
      <c r="F170" s="45"/>
      <c r="G170" s="45"/>
      <c r="H170" s="45"/>
      <c r="I170" s="45"/>
      <c r="J170" s="45"/>
      <c r="K170" s="45"/>
      <c r="L170" s="45"/>
      <c r="M170" s="45"/>
      <c r="N170" s="45"/>
      <c r="O170" s="45"/>
    </row>
  </sheetData>
  <mergeCells count="5">
    <mergeCell ref="C2:E2"/>
    <mergeCell ref="G2:I2"/>
    <mergeCell ref="K2:M2"/>
    <mergeCell ref="A170:O170"/>
    <mergeCell ref="A1:O1"/>
  </mergeCells>
  <pageMargins left="0.98425196850393704" right="0.98425196850393704" top="0.98425196850393704" bottom="0.98425196850393704" header="0.39370078740157483" footer="0.31496062992125984"/>
  <pageSetup paperSize="9" scale="8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8D3E-5C8C-754C-9BFD-51C116716CE9}">
  <dimension ref="A1:W170"/>
  <sheetViews>
    <sheetView zoomScale="110" zoomScaleNormal="110" workbookViewId="0">
      <pane ySplit="4" topLeftCell="A5" activePane="bottomLeft" state="frozenSplit"/>
      <selection activeCell="C5" sqref="C5:Q166"/>
      <selection pane="bottomLeft" activeCell="A170" sqref="A170:Q170"/>
    </sheetView>
  </sheetViews>
  <sheetFormatPr baseColWidth="10" defaultColWidth="10.83203125" defaultRowHeight="18" customHeight="1"/>
  <cols>
    <col min="1" max="1" width="4.1640625" style="5" customWidth="1"/>
    <col min="2" max="2" width="20.1640625" style="5" customWidth="1"/>
    <col min="3" max="3" width="11.5" style="5" bestFit="1" customWidth="1"/>
    <col min="4" max="5" width="9.6640625" style="5" customWidth="1"/>
    <col min="6" max="6" width="1.6640625" style="5" customWidth="1"/>
    <col min="7" max="9" width="9.5" style="5" customWidth="1"/>
    <col min="10" max="10" width="1.6640625" style="5" customWidth="1"/>
    <col min="11" max="13" width="9.5" style="5" customWidth="1"/>
    <col min="14" max="14" width="1.6640625" style="5" customWidth="1"/>
    <col min="15" max="17" width="9.5" style="5" customWidth="1"/>
    <col min="18" max="16384" width="10.83203125" style="5"/>
  </cols>
  <sheetData>
    <row r="1" spans="1:17" ht="18" customHeight="1">
      <c r="A1" s="3" t="s">
        <v>260</v>
      </c>
      <c r="C1" s="4"/>
      <c r="D1" s="4"/>
      <c r="E1" s="4"/>
      <c r="F1" s="6"/>
      <c r="G1" s="6"/>
      <c r="H1" s="6"/>
      <c r="I1" s="6"/>
      <c r="J1" s="6"/>
      <c r="K1" s="6"/>
      <c r="L1" s="6"/>
      <c r="M1" s="6"/>
      <c r="N1" s="6"/>
      <c r="O1" s="6"/>
      <c r="P1" s="6"/>
      <c r="Q1" s="6"/>
    </row>
    <row r="2" spans="1:17" ht="20" customHeight="1">
      <c r="B2" s="7"/>
      <c r="C2" s="47" t="s">
        <v>187</v>
      </c>
      <c r="D2" s="47"/>
      <c r="E2" s="47"/>
      <c r="F2" s="7"/>
      <c r="G2" s="47" t="s">
        <v>174</v>
      </c>
      <c r="H2" s="47"/>
      <c r="I2" s="47"/>
      <c r="J2" s="7"/>
      <c r="K2" s="47" t="s">
        <v>175</v>
      </c>
      <c r="L2" s="47"/>
      <c r="M2" s="47"/>
      <c r="N2" s="7"/>
      <c r="O2" s="47" t="s">
        <v>181</v>
      </c>
      <c r="P2" s="47"/>
      <c r="Q2" s="47"/>
    </row>
    <row r="3" spans="1:17" s="17" customFormat="1" ht="20" customHeight="1">
      <c r="B3" s="18"/>
      <c r="C3" s="19" t="s">
        <v>173</v>
      </c>
      <c r="D3" s="19" t="s">
        <v>196</v>
      </c>
      <c r="E3" s="19" t="s">
        <v>172</v>
      </c>
      <c r="F3" s="18"/>
      <c r="G3" s="19" t="s">
        <v>168</v>
      </c>
      <c r="H3" s="19" t="s">
        <v>136</v>
      </c>
      <c r="I3" s="19" t="s">
        <v>167</v>
      </c>
      <c r="J3" s="18"/>
      <c r="K3" s="19" t="s">
        <v>168</v>
      </c>
      <c r="L3" s="19" t="s">
        <v>136</v>
      </c>
      <c r="M3" s="19" t="s">
        <v>167</v>
      </c>
      <c r="N3" s="18"/>
      <c r="O3" s="19" t="s">
        <v>167</v>
      </c>
      <c r="P3" s="19" t="s">
        <v>196</v>
      </c>
      <c r="Q3" s="19" t="s">
        <v>172</v>
      </c>
    </row>
    <row r="4" spans="1:17" ht="20" customHeight="1">
      <c r="A4" s="6"/>
      <c r="B4" s="6"/>
      <c r="C4" s="9" t="s">
        <v>188</v>
      </c>
      <c r="D4" s="9" t="s">
        <v>180</v>
      </c>
      <c r="E4" s="9" t="s">
        <v>180</v>
      </c>
      <c r="F4" s="6"/>
      <c r="G4" s="9" t="s">
        <v>188</v>
      </c>
      <c r="H4" s="9" t="s">
        <v>188</v>
      </c>
      <c r="I4" s="9" t="s">
        <v>188</v>
      </c>
      <c r="J4" s="6"/>
      <c r="K4" s="9" t="s">
        <v>188</v>
      </c>
      <c r="L4" s="9" t="s">
        <v>188</v>
      </c>
      <c r="M4" s="9" t="s">
        <v>188</v>
      </c>
      <c r="N4" s="6"/>
      <c r="O4" s="9" t="s">
        <v>188</v>
      </c>
      <c r="P4" s="9" t="s">
        <v>180</v>
      </c>
      <c r="Q4" s="9" t="s">
        <v>180</v>
      </c>
    </row>
    <row r="5" spans="1:17" ht="20" customHeight="1">
      <c r="A5" s="5">
        <f>reform_curr!A2</f>
        <v>1</v>
      </c>
      <c r="B5" s="5" t="str">
        <f>reform_curr!B2</f>
        <v>Aeugst am Albis</v>
      </c>
      <c r="C5" s="10">
        <f>reform_curr!G2/1000</f>
        <v>945852.13930729311</v>
      </c>
      <c r="D5" s="10">
        <f>C5/(reform_curr!$C2+reform_curr!$D2)*1000</f>
        <v>863791.90804319002</v>
      </c>
      <c r="E5" s="10">
        <f>C5/reform_curr!$E2*1000</f>
        <v>611806.04094908992</v>
      </c>
      <c r="G5" s="10">
        <f>reform_curr!H2/1000</f>
        <v>1727.09316224348</v>
      </c>
      <c r="H5" s="10">
        <f>reform_curr!I2/1000</f>
        <v>1640.7385050550399</v>
      </c>
      <c r="I5" s="10">
        <f>reform_curr!J2/1000</f>
        <v>3367.8316627818299</v>
      </c>
      <c r="K5" s="10">
        <f>reform_new2!E2/1000</f>
        <v>1563.2087813841099</v>
      </c>
      <c r="L5" s="10">
        <f>reform_new2!F2/1000</f>
        <v>1485.0483419691</v>
      </c>
      <c r="M5" s="10">
        <f>reform_new2!G2/1000</f>
        <v>3048.2571481333903</v>
      </c>
      <c r="O5" s="10">
        <f t="shared" ref="O5" si="0">I5-M5</f>
        <v>319.57451464843962</v>
      </c>
      <c r="P5" s="10">
        <f>O5/(reform_curr!$C2+reform_curr!$D2)*1000</f>
        <v>291.84887182505901</v>
      </c>
      <c r="Q5" s="10">
        <f>O5/reform_curr!$E2*1000</f>
        <v>206.7105528127035</v>
      </c>
    </row>
    <row r="6" spans="1:17" ht="20" customHeight="1">
      <c r="A6" s="5">
        <f>reform_curr!A3</f>
        <v>2</v>
      </c>
      <c r="B6" s="5" t="str">
        <f>reform_curr!B3</f>
        <v>Affoltern am Albis</v>
      </c>
      <c r="C6" s="10">
        <f>reform_curr!G3/1000</f>
        <v>1984044.34466122</v>
      </c>
      <c r="D6" s="10">
        <f>C6/(reform_curr!$C3+reform_curr!$D3)*1000</f>
        <v>293064.15726162778</v>
      </c>
      <c r="E6" s="10">
        <f>C6/reform_curr!$E3*1000</f>
        <v>211631.39676386348</v>
      </c>
      <c r="G6" s="10">
        <f>reform_curr!H3/1000</f>
        <v>2280.94461506161</v>
      </c>
      <c r="H6" s="10">
        <f>reform_curr!I3/1000</f>
        <v>2828.3713286546904</v>
      </c>
      <c r="I6" s="10">
        <f>reform_curr!J3/1000</f>
        <v>5109.3159389430793</v>
      </c>
      <c r="K6" s="10">
        <f>reform_new2!E3/1000</f>
        <v>2191.3005691631702</v>
      </c>
      <c r="L6" s="10">
        <f>reform_new2!F3/1000</f>
        <v>2717.2127080492201</v>
      </c>
      <c r="M6" s="10">
        <f>reform_new2!G3/1000</f>
        <v>4908.5132660915197</v>
      </c>
      <c r="O6" s="10">
        <f t="shared" ref="O6:O69" si="1">I6-M6</f>
        <v>200.80267285155969</v>
      </c>
      <c r="P6" s="10">
        <f>O6/(reform_curr!$C3+reform_curr!$D3)*1000</f>
        <v>29.66066068708415</v>
      </c>
      <c r="Q6" s="10">
        <f>O6/reform_curr!$E3*1000</f>
        <v>21.418951770833036</v>
      </c>
    </row>
    <row r="7" spans="1:17" ht="20" customHeight="1">
      <c r="A7" s="5">
        <f>reform_curr!A4</f>
        <v>3</v>
      </c>
      <c r="B7" s="5" t="str">
        <f>reform_curr!B4</f>
        <v>Bonstetten</v>
      </c>
      <c r="C7" s="10">
        <f>reform_curr!G4/1000</f>
        <v>1115871.91697149</v>
      </c>
      <c r="D7" s="10">
        <f>C7/(reform_curr!$C4+reform_curr!$D4)*1000</f>
        <v>382278.83418002399</v>
      </c>
      <c r="E7" s="10">
        <f>C7/reform_curr!$E4*1000</f>
        <v>263674.83860384923</v>
      </c>
      <c r="G7" s="10">
        <f>reform_curr!H4/1000</f>
        <v>1230.5401991485298</v>
      </c>
      <c r="H7" s="10">
        <f>reform_curr!I4/1000</f>
        <v>1341.2888139594199</v>
      </c>
      <c r="I7" s="10">
        <f>reform_curr!J4/1000</f>
        <v>2571.82901388645</v>
      </c>
      <c r="K7" s="10">
        <f>reform_new2!E4/1000</f>
        <v>1189.0031049102502</v>
      </c>
      <c r="L7" s="10">
        <f>reform_new2!F4/1000</f>
        <v>1296.0133850043401</v>
      </c>
      <c r="M7" s="10">
        <f>reform_new2!G4/1000</f>
        <v>2485.0164909372302</v>
      </c>
      <c r="O7" s="10">
        <f t="shared" si="1"/>
        <v>86.812522949219783</v>
      </c>
      <c r="P7" s="10">
        <f>O7/(reform_curr!$C4+reform_curr!$D4)*1000</f>
        <v>29.740501181644323</v>
      </c>
      <c r="Q7" s="10">
        <f>O7/reform_curr!$E4*1000</f>
        <v>20.513356084409214</v>
      </c>
    </row>
    <row r="8" spans="1:17" ht="20" customHeight="1">
      <c r="A8" s="5">
        <f>reform_curr!A5</f>
        <v>4</v>
      </c>
      <c r="B8" s="5" t="str">
        <f>reform_curr!B5</f>
        <v>Hausen am Albis</v>
      </c>
      <c r="C8" s="10">
        <f>reform_curr!G5/1000</f>
        <v>940815.42176605703</v>
      </c>
      <c r="D8" s="10">
        <f>C8/(reform_curr!$C5+reform_curr!$D5)*1000</f>
        <v>473723.77732429863</v>
      </c>
      <c r="E8" s="10">
        <f>C8/reform_curr!$E5*1000</f>
        <v>330342.49359763239</v>
      </c>
      <c r="G8" s="10">
        <f>reform_curr!H5/1000</f>
        <v>1237.31857046083</v>
      </c>
      <c r="H8" s="10">
        <f>reform_curr!I5/1000</f>
        <v>1385.79679961431</v>
      </c>
      <c r="I8" s="10">
        <f>reform_curr!J5/1000</f>
        <v>2623.1153547486501</v>
      </c>
      <c r="K8" s="10">
        <f>reform_new2!E5/1000</f>
        <v>1169.7985924334901</v>
      </c>
      <c r="L8" s="10">
        <f>reform_new2!F5/1000</f>
        <v>1310.17442534674</v>
      </c>
      <c r="M8" s="10">
        <f>reform_new2!G5/1000</f>
        <v>2479.9730066041202</v>
      </c>
      <c r="O8" s="10">
        <f t="shared" si="1"/>
        <v>143.14234814452993</v>
      </c>
      <c r="P8" s="10">
        <f>O8/(reform_curr!$C5+reform_curr!$D5)*1000</f>
        <v>72.075704000266839</v>
      </c>
      <c r="Q8" s="10">
        <f>O8/reform_curr!$E5*1000</f>
        <v>50.26065594962428</v>
      </c>
    </row>
    <row r="9" spans="1:17" ht="20" customHeight="1">
      <c r="A9" s="5">
        <f>reform_curr!A6</f>
        <v>5</v>
      </c>
      <c r="B9" s="5" t="str">
        <f>reform_curr!B6</f>
        <v>Hedingen</v>
      </c>
      <c r="C9" s="10">
        <f>reform_curr!G6/1000</f>
        <v>937159.37170354498</v>
      </c>
      <c r="D9" s="10">
        <f>C9/(reform_curr!$C6+reform_curr!$D6)*1000</f>
        <v>462794.75145854073</v>
      </c>
      <c r="E9" s="10">
        <f>C9/reform_curr!$E6*1000</f>
        <v>320177.44164794841</v>
      </c>
      <c r="G9" s="10">
        <f>reform_curr!H6/1000</f>
        <v>1217.14907203191</v>
      </c>
      <c r="H9" s="10">
        <f>reform_curr!I6/1000</f>
        <v>1278.0065167405601</v>
      </c>
      <c r="I9" s="10">
        <f>reform_curr!J6/1000</f>
        <v>2495.1555843865804</v>
      </c>
      <c r="K9" s="10">
        <f>reform_new2!E6/1000</f>
        <v>1150.8096889752699</v>
      </c>
      <c r="L9" s="10">
        <f>reform_new2!F6/1000</f>
        <v>1208.35017860579</v>
      </c>
      <c r="M9" s="10">
        <f>reform_new2!G6/1000</f>
        <v>2359.1598617303302</v>
      </c>
      <c r="O9" s="10">
        <f t="shared" si="1"/>
        <v>135.99572265625011</v>
      </c>
      <c r="P9" s="10">
        <f>O9/(reform_curr!$C6+reform_curr!$D6)*1000</f>
        <v>67.15838155864202</v>
      </c>
      <c r="Q9" s="10">
        <f>O9/reform_curr!$E6*1000</f>
        <v>46.462494928681281</v>
      </c>
    </row>
    <row r="10" spans="1:17" ht="20" customHeight="1">
      <c r="A10" s="5">
        <f>reform_curr!A7</f>
        <v>6</v>
      </c>
      <c r="B10" s="5" t="str">
        <f>reform_curr!B7</f>
        <v>Kappel am Albis</v>
      </c>
      <c r="C10" s="10">
        <f>reform_curr!G7/1000</f>
        <v>261655.58499999999</v>
      </c>
      <c r="D10" s="10">
        <f>C10/(reform_curr!$C7+reform_curr!$D7)*1000</f>
        <v>462289.01943462901</v>
      </c>
      <c r="E10" s="10">
        <f>C10/reform_curr!$E7*1000</f>
        <v>325847.55292652553</v>
      </c>
      <c r="G10" s="10">
        <f>reform_curr!H7/1000</f>
        <v>303.96140508991397</v>
      </c>
      <c r="H10" s="10">
        <f>reform_curr!I7/1000</f>
        <v>310.04063255620002</v>
      </c>
      <c r="I10" s="10">
        <f>reform_curr!J7/1000</f>
        <v>614.00203972959491</v>
      </c>
      <c r="K10" s="10">
        <f>reform_new2!E7/1000</f>
        <v>294.03271002155503</v>
      </c>
      <c r="L10" s="10">
        <f>reform_new2!F7/1000</f>
        <v>299.91336302495</v>
      </c>
      <c r="M10" s="10">
        <f>reform_new2!G7/1000</f>
        <v>593.946069514751</v>
      </c>
      <c r="O10" s="10">
        <f t="shared" si="1"/>
        <v>20.05597021484391</v>
      </c>
      <c r="P10" s="10">
        <f>O10/(reform_curr!$C7+reform_curr!$D7)*1000</f>
        <v>35.434576351314327</v>
      </c>
      <c r="Q10" s="10">
        <f>O10/reform_curr!$E7*1000</f>
        <v>24.976301637414583</v>
      </c>
    </row>
    <row r="11" spans="1:17" ht="20" customHeight="1">
      <c r="A11" s="5">
        <f>reform_curr!A8</f>
        <v>7</v>
      </c>
      <c r="B11" s="5" t="str">
        <f>reform_curr!B8</f>
        <v>Knonau</v>
      </c>
      <c r="C11" s="10">
        <f>reform_curr!G8/1000</f>
        <v>378370.11815181602</v>
      </c>
      <c r="D11" s="10">
        <f>C11/(reform_curr!$C8+reform_curr!$D8)*1000</f>
        <v>322017.12183133274</v>
      </c>
      <c r="E11" s="10">
        <f>C11/reform_curr!$E8*1000</f>
        <v>219344.99603003825</v>
      </c>
      <c r="G11" s="10">
        <f>reform_curr!H8/1000</f>
        <v>367.47825879454604</v>
      </c>
      <c r="H11" s="10">
        <f>reform_curr!I8/1000</f>
        <v>411.575649135172</v>
      </c>
      <c r="I11" s="10">
        <f>reform_curr!J8/1000</f>
        <v>779.05390406274796</v>
      </c>
      <c r="K11" s="10">
        <f>reform_new2!E8/1000</f>
        <v>361.35125952696802</v>
      </c>
      <c r="L11" s="10">
        <f>reform_new2!F8/1000</f>
        <v>404.71341231876602</v>
      </c>
      <c r="M11" s="10">
        <f>reform_new2!G8/1000</f>
        <v>766.06467066431003</v>
      </c>
      <c r="O11" s="10">
        <f t="shared" si="1"/>
        <v>12.989233398437932</v>
      </c>
      <c r="P11" s="10">
        <f>O11/(reform_curr!$C8+reform_curr!$D8)*1000</f>
        <v>11.054666722074835</v>
      </c>
      <c r="Q11" s="10">
        <f>O11/reform_curr!$E8*1000</f>
        <v>7.5299903759060482</v>
      </c>
    </row>
    <row r="12" spans="1:17" ht="20" customHeight="1">
      <c r="A12" s="5">
        <f>reform_curr!A9</f>
        <v>8</v>
      </c>
      <c r="B12" s="5" t="str">
        <f>reform_curr!B9</f>
        <v>Maschwanden</v>
      </c>
      <c r="C12" s="10">
        <f>reform_curr!G9/1000</f>
        <v>138792.716607435</v>
      </c>
      <c r="D12" s="10">
        <f>C12/(reform_curr!$C9+reform_curr!$D9)*1000</f>
        <v>409418.04308977874</v>
      </c>
      <c r="E12" s="10">
        <f>C12/reform_curr!$E9*1000</f>
        <v>289151.49293215625</v>
      </c>
      <c r="G12" s="10">
        <f>reform_curr!H9/1000</f>
        <v>153.83613880383902</v>
      </c>
      <c r="H12" s="10">
        <f>reform_curr!I9/1000</f>
        <v>199.98698019480699</v>
      </c>
      <c r="I12" s="10">
        <f>reform_curr!J9/1000</f>
        <v>353.82312038636201</v>
      </c>
      <c r="K12" s="10">
        <f>reform_new2!E9/1000</f>
        <v>147.750140268683</v>
      </c>
      <c r="L12" s="10">
        <f>reform_new2!F9/1000</f>
        <v>192.075183319807</v>
      </c>
      <c r="M12" s="10">
        <f>reform_new2!G9/1000</f>
        <v>339.82532546448704</v>
      </c>
      <c r="O12" s="10">
        <f t="shared" si="1"/>
        <v>13.99779492187497</v>
      </c>
      <c r="P12" s="10">
        <f>O12/(reform_curr!$C9+reform_curr!$D9)*1000</f>
        <v>41.291430448008761</v>
      </c>
      <c r="Q12" s="10">
        <f>O12/reform_curr!$E9*1000</f>
        <v>29.162072753906187</v>
      </c>
    </row>
    <row r="13" spans="1:17" ht="20" customHeight="1">
      <c r="A13" s="5">
        <f>reform_curr!A10</f>
        <v>9</v>
      </c>
      <c r="B13" s="5" t="str">
        <f>reform_curr!B10</f>
        <v>Mettmenstetten</v>
      </c>
      <c r="C13" s="10">
        <f>reform_curr!G10/1000</f>
        <v>1434735.79196396</v>
      </c>
      <c r="D13" s="10">
        <f>C13/(reform_curr!$C10+reform_curr!$D10)*1000</f>
        <v>537958.677151841</v>
      </c>
      <c r="E13" s="10">
        <f>C13/reform_curr!$E10*1000</f>
        <v>373143.24888529518</v>
      </c>
      <c r="G13" s="10">
        <f>reform_curr!H10/1000</f>
        <v>2316.10643257123</v>
      </c>
      <c r="H13" s="10">
        <f>reform_curr!I10/1000</f>
        <v>2292.94536465889</v>
      </c>
      <c r="I13" s="10">
        <f>reform_curr!J10/1000</f>
        <v>4609.0517879458603</v>
      </c>
      <c r="K13" s="10">
        <f>reform_new2!E10/1000</f>
        <v>2102.45924946576</v>
      </c>
      <c r="L13" s="10">
        <f>reform_new2!F10/1000</f>
        <v>2081.4346405377901</v>
      </c>
      <c r="M13" s="10">
        <f>reform_new2!G10/1000</f>
        <v>4183.8938865786695</v>
      </c>
      <c r="O13" s="10">
        <f t="shared" si="1"/>
        <v>425.15790136719079</v>
      </c>
      <c r="P13" s="10">
        <f>O13/(reform_curr!$C10+reform_curr!$D10)*1000</f>
        <v>159.41428622691819</v>
      </c>
      <c r="Q13" s="10">
        <f>O13/reform_curr!$E10*1000</f>
        <v>110.57422662345664</v>
      </c>
    </row>
    <row r="14" spans="1:17" ht="20" customHeight="1">
      <c r="A14" s="5">
        <f>reform_curr!A11</f>
        <v>10</v>
      </c>
      <c r="B14" s="5" t="str">
        <f>reform_curr!B11</f>
        <v>Obfelden</v>
      </c>
      <c r="C14" s="10">
        <f>reform_curr!G11/1000</f>
        <v>961941.12502005394</v>
      </c>
      <c r="D14" s="10">
        <f>C14/(reform_curr!$C11+reform_curr!$D11)*1000</f>
        <v>344164.98211808724</v>
      </c>
      <c r="E14" s="10">
        <f>C14/reform_curr!$E11*1000</f>
        <v>237574.98765622472</v>
      </c>
      <c r="G14" s="10">
        <f>reform_curr!H11/1000</f>
        <v>1036.52321432235</v>
      </c>
      <c r="H14" s="10">
        <f>reform_curr!I11/1000</f>
        <v>1254.1930855363</v>
      </c>
      <c r="I14" s="10">
        <f>reform_curr!J11/1000</f>
        <v>2290.7163006508299</v>
      </c>
      <c r="K14" s="10">
        <f>reform_new2!E11/1000</f>
        <v>1002.56518099716</v>
      </c>
      <c r="L14" s="10">
        <f>reform_new2!F11/1000</f>
        <v>1213.1038745988001</v>
      </c>
      <c r="M14" s="10">
        <f>reform_new2!G11/1000</f>
        <v>2215.6690540688001</v>
      </c>
      <c r="O14" s="10">
        <f t="shared" si="1"/>
        <v>75.047246582029857</v>
      </c>
      <c r="P14" s="10">
        <f>O14/(reform_curr!$C11+reform_curr!$D11)*1000</f>
        <v>26.850535449742345</v>
      </c>
      <c r="Q14" s="10">
        <f>O14/reform_curr!$E11*1000</f>
        <v>18.534760825396361</v>
      </c>
    </row>
    <row r="15" spans="1:17" ht="20" customHeight="1">
      <c r="A15" s="5">
        <f>reform_curr!A12</f>
        <v>11</v>
      </c>
      <c r="B15" s="5" t="str">
        <f>reform_curr!B12</f>
        <v>Ottenbach</v>
      </c>
      <c r="C15" s="10">
        <f>reform_curr!G12/1000</f>
        <v>669297.32025615592</v>
      </c>
      <c r="D15" s="10">
        <f>C15/(reform_curr!$C12+reform_curr!$D12)*1000</f>
        <v>468367.61389514059</v>
      </c>
      <c r="E15" s="10">
        <f>C15/reform_curr!$E12*1000</f>
        <v>322864.11975694931</v>
      </c>
      <c r="G15" s="10">
        <f>reform_curr!H12/1000</f>
        <v>856.36390683388697</v>
      </c>
      <c r="H15" s="10">
        <f>reform_curr!I12/1000</f>
        <v>1001.94577738547</v>
      </c>
      <c r="I15" s="10">
        <f>reform_curr!J12/1000</f>
        <v>1858.3096911867801</v>
      </c>
      <c r="K15" s="10">
        <f>reform_new2!E12/1000</f>
        <v>810.659081394434</v>
      </c>
      <c r="L15" s="10">
        <f>reform_new2!F12/1000</f>
        <v>948.47112650656697</v>
      </c>
      <c r="M15" s="10">
        <f>reform_new2!G12/1000</f>
        <v>1759.1302126711601</v>
      </c>
      <c r="O15" s="10">
        <f t="shared" si="1"/>
        <v>99.179478515620076</v>
      </c>
      <c r="P15" s="10">
        <f>O15/(reform_curr!$C12+reform_curr!$D12)*1000</f>
        <v>69.404813516878988</v>
      </c>
      <c r="Q15" s="10">
        <f>O15/reform_curr!$E12*1000</f>
        <v>47.843453215446253</v>
      </c>
    </row>
    <row r="16" spans="1:17" ht="20" customHeight="1">
      <c r="A16" s="5">
        <f>reform_curr!A13</f>
        <v>12</v>
      </c>
      <c r="B16" s="5" t="str">
        <f>reform_curr!B13</f>
        <v>Rifferswil</v>
      </c>
      <c r="C16" s="10">
        <f>reform_curr!G13/1000</f>
        <v>299738.46001888503</v>
      </c>
      <c r="D16" s="10">
        <f>C16/(reform_curr!$C13+reform_curr!$D13)*1000</f>
        <v>553022.98896473262</v>
      </c>
      <c r="E16" s="10">
        <f>C16/reform_curr!$E13*1000</f>
        <v>375142.00252676476</v>
      </c>
      <c r="G16" s="10">
        <f>reform_curr!H13/1000</f>
        <v>446.23682339218203</v>
      </c>
      <c r="H16" s="10">
        <f>reform_curr!I13/1000</f>
        <v>571.18313324406699</v>
      </c>
      <c r="I16" s="10">
        <f>reform_curr!J13/1000</f>
        <v>1017.4199522715201</v>
      </c>
      <c r="K16" s="10">
        <f>reform_new2!E13/1000</f>
        <v>413.66839614608801</v>
      </c>
      <c r="L16" s="10">
        <f>reform_new2!F13/1000</f>
        <v>529.49555023625396</v>
      </c>
      <c r="M16" s="10">
        <f>reform_new2!G13/1000</f>
        <v>943.16394836527093</v>
      </c>
      <c r="O16" s="10">
        <f t="shared" si="1"/>
        <v>74.256003906249134</v>
      </c>
      <c r="P16" s="10">
        <f>O16/(reform_curr!$C13+reform_curr!$D13)*1000</f>
        <v>137.0036972440021</v>
      </c>
      <c r="Q16" s="10">
        <f>O16/reform_curr!$E13*1000</f>
        <v>92.936175101688534</v>
      </c>
    </row>
    <row r="17" spans="1:17" ht="20" customHeight="1">
      <c r="A17" s="5">
        <f>reform_curr!A14</f>
        <v>13</v>
      </c>
      <c r="B17" s="5" t="str">
        <f>reform_curr!B14</f>
        <v>Stallikon</v>
      </c>
      <c r="C17" s="10">
        <f>reform_curr!G14/1000</f>
        <v>1023238.8372755001</v>
      </c>
      <c r="D17" s="10">
        <f>C17/(reform_curr!$C14+reform_curr!$D14)*1000</f>
        <v>520732.23271017807</v>
      </c>
      <c r="E17" s="10">
        <f>C17/reform_curr!$E14*1000</f>
        <v>362465.05039868935</v>
      </c>
      <c r="G17" s="10">
        <f>reform_curr!H14/1000</f>
        <v>1460.3659289618699</v>
      </c>
      <c r="H17" s="10">
        <f>reform_curr!I14/1000</f>
        <v>1474.96958051154</v>
      </c>
      <c r="I17" s="10">
        <f>reform_curr!J14/1000</f>
        <v>2935.3355197517203</v>
      </c>
      <c r="K17" s="10">
        <f>reform_new2!E14/1000</f>
        <v>1372.0902080146</v>
      </c>
      <c r="L17" s="10">
        <f>reform_new2!F14/1000</f>
        <v>1385.81110761115</v>
      </c>
      <c r="M17" s="10">
        <f>reform_new2!G14/1000</f>
        <v>2757.9013185798499</v>
      </c>
      <c r="O17" s="10">
        <f t="shared" si="1"/>
        <v>177.43420117187043</v>
      </c>
      <c r="P17" s="10">
        <f>O17/(reform_curr!$C14+reform_curr!$D14)*1000</f>
        <v>90.297303395353907</v>
      </c>
      <c r="Q17" s="10">
        <f>O17/reform_curr!$E14*1000</f>
        <v>62.853064531303723</v>
      </c>
    </row>
    <row r="18" spans="1:17" ht="20" customHeight="1">
      <c r="A18" s="5">
        <f>reform_curr!A15</f>
        <v>14</v>
      </c>
      <c r="B18" s="5" t="str">
        <f>reform_curr!B15</f>
        <v>Wettswil am Albis</v>
      </c>
      <c r="C18" s="10">
        <f>reform_curr!G15/1000</f>
        <v>2264198.82719609</v>
      </c>
      <c r="D18" s="10">
        <f>C18/(reform_curr!$C15+reform_curr!$D15)*1000</f>
        <v>845481.26482303592</v>
      </c>
      <c r="E18" s="10">
        <f>C18/reform_curr!$E15*1000</f>
        <v>574232.52021204412</v>
      </c>
      <c r="G18" s="10">
        <f>reform_curr!H15/1000</f>
        <v>4080.92254981732</v>
      </c>
      <c r="H18" s="10">
        <f>reform_curr!I15/1000</f>
        <v>3468.7841386772902</v>
      </c>
      <c r="I18" s="10">
        <f>reform_curr!J15/1000</f>
        <v>7549.7066775434605</v>
      </c>
      <c r="K18" s="10">
        <f>reform_new2!E15/1000</f>
        <v>3685.9281987431</v>
      </c>
      <c r="L18" s="10">
        <f>reform_new2!F15/1000</f>
        <v>3133.0390046440898</v>
      </c>
      <c r="M18" s="10">
        <f>reform_new2!G15/1000</f>
        <v>6818.9671487348605</v>
      </c>
      <c r="O18" s="10">
        <f t="shared" si="1"/>
        <v>730.73952880859997</v>
      </c>
      <c r="P18" s="10">
        <f>O18/(reform_curr!$C15+reform_curr!$D15)*1000</f>
        <v>272.86763585085885</v>
      </c>
      <c r="Q18" s="10">
        <f>O18/reform_curr!$E15*1000</f>
        <v>185.32577448861272</v>
      </c>
    </row>
    <row r="19" spans="1:17" ht="20" customHeight="1">
      <c r="A19" s="5">
        <f>reform_curr!A16</f>
        <v>21</v>
      </c>
      <c r="B19" s="5" t="str">
        <f>reform_curr!B16</f>
        <v>Adlikon</v>
      </c>
      <c r="C19" s="10">
        <f>reform_curr!G16/1000</f>
        <v>173316.11499999999</v>
      </c>
      <c r="D19" s="10">
        <f>C19/(reform_curr!$C16+reform_curr!$D16)*1000</f>
        <v>492375.32670454547</v>
      </c>
      <c r="E19" s="10">
        <f>C19/reform_curr!$E16*1000</f>
        <v>342521.96640316205</v>
      </c>
      <c r="G19" s="10">
        <f>reform_curr!H16/1000</f>
        <v>214.89264913034401</v>
      </c>
      <c r="H19" s="10">
        <f>reform_curr!I16/1000</f>
        <v>258.94564484715403</v>
      </c>
      <c r="I19" s="10">
        <f>reform_curr!J16/1000</f>
        <v>473.83829292392704</v>
      </c>
      <c r="K19" s="10">
        <f>reform_new2!E16/1000</f>
        <v>202.85493526315599</v>
      </c>
      <c r="L19" s="10">
        <f>reform_new2!F16/1000</f>
        <v>244.44019758152902</v>
      </c>
      <c r="M19" s="10">
        <f>reform_new2!G16/1000</f>
        <v>447.29513960361402</v>
      </c>
      <c r="O19" s="10">
        <f t="shared" si="1"/>
        <v>26.543153320313024</v>
      </c>
      <c r="P19" s="10">
        <f>O19/(reform_curr!$C16+reform_curr!$D16)*1000</f>
        <v>75.406685569071101</v>
      </c>
      <c r="Q19" s="10">
        <f>O19/reform_curr!$E16*1000</f>
        <v>52.456824743701624</v>
      </c>
    </row>
    <row r="20" spans="1:17" ht="20" customHeight="1">
      <c r="A20" s="5">
        <f>reform_curr!A17</f>
        <v>22</v>
      </c>
      <c r="B20" s="5" t="str">
        <f>reform_curr!B17</f>
        <v>Benken (ZH)</v>
      </c>
      <c r="C20" s="10">
        <f>reform_curr!G17/1000</f>
        <v>186750.94399999999</v>
      </c>
      <c r="D20" s="10">
        <f>C20/(reform_curr!$C17+reform_curr!$D17)*1000</f>
        <v>401614.93333333329</v>
      </c>
      <c r="E20" s="10">
        <f>C20/reform_curr!$E17*1000</f>
        <v>281675.63197586726</v>
      </c>
      <c r="G20" s="10">
        <f>reform_curr!H17/1000</f>
        <v>231.140305556774</v>
      </c>
      <c r="H20" s="10">
        <f>reform_curr!I17/1000</f>
        <v>263.49995126914905</v>
      </c>
      <c r="I20" s="10">
        <f>reform_curr!J17/1000</f>
        <v>494.64025786495199</v>
      </c>
      <c r="K20" s="10">
        <f>reform_new2!E17/1000</f>
        <v>216.59232704114899</v>
      </c>
      <c r="L20" s="10">
        <f>reform_new2!F17/1000</f>
        <v>246.91525156211802</v>
      </c>
      <c r="M20" s="10">
        <f>reform_new2!G17/1000</f>
        <v>463.50757915401402</v>
      </c>
      <c r="O20" s="10">
        <f t="shared" si="1"/>
        <v>31.132678710937967</v>
      </c>
      <c r="P20" s="10">
        <f>O20/(reform_curr!$C17+reform_curr!$D17)*1000</f>
        <v>66.951997227823583</v>
      </c>
      <c r="Q20" s="10">
        <f>O20/reform_curr!$E17*1000</f>
        <v>46.957283123586677</v>
      </c>
    </row>
    <row r="21" spans="1:17" ht="20" customHeight="1">
      <c r="A21" s="5">
        <f>reform_curr!A18</f>
        <v>23</v>
      </c>
      <c r="B21" s="5" t="str">
        <f>reform_curr!B18</f>
        <v>Berg am Irchel</v>
      </c>
      <c r="C21" s="10">
        <f>reform_curr!G18/1000</f>
        <v>584383.15099999995</v>
      </c>
      <c r="D21" s="10">
        <f>C21/(reform_curr!$C18+reform_curr!$D18)*1000</f>
        <v>1809235.761609907</v>
      </c>
      <c r="E21" s="10">
        <f>C21/reform_curr!$E18*1000</f>
        <v>1230280.3178947368</v>
      </c>
      <c r="G21" s="10">
        <f>reform_curr!H18/1000</f>
        <v>1427.27958203709</v>
      </c>
      <c r="H21" s="10">
        <f>reform_curr!I18/1000</f>
        <v>1398.7339927824401</v>
      </c>
      <c r="I21" s="10">
        <f>reform_curr!J18/1000</f>
        <v>2826.0135757932599</v>
      </c>
      <c r="K21" s="10">
        <f>reform_new2!E18/1000</f>
        <v>1218.8675175839601</v>
      </c>
      <c r="L21" s="10">
        <f>reform_new2!F18/1000</f>
        <v>1194.4901739347802</v>
      </c>
      <c r="M21" s="10">
        <f>reform_new2!G18/1000</f>
        <v>2413.35762755107</v>
      </c>
      <c r="O21" s="10">
        <f t="shared" si="1"/>
        <v>412.65594824218988</v>
      </c>
      <c r="P21" s="10">
        <f>O21/(reform_curr!$C18+reform_curr!$D18)*1000</f>
        <v>1277.5725951770585</v>
      </c>
      <c r="Q21" s="10">
        <f>O21/reform_curr!$E18*1000</f>
        <v>868.74936472039974</v>
      </c>
    </row>
    <row r="22" spans="1:17" ht="20" customHeight="1">
      <c r="A22" s="5">
        <f>reform_curr!A19</f>
        <v>24</v>
      </c>
      <c r="B22" s="5" t="str">
        <f>reform_curr!B19</f>
        <v>Buch am Irchel</v>
      </c>
      <c r="C22" s="10">
        <f>reform_curr!G19/1000</f>
        <v>214913.19292372701</v>
      </c>
      <c r="D22" s="10">
        <f>C22/(reform_curr!$C19+reform_curr!$D19)*1000</f>
        <v>434168.0665125798</v>
      </c>
      <c r="E22" s="10">
        <f>C22/reform_curr!$E19*1000</f>
        <v>298905.69252256886</v>
      </c>
      <c r="G22" s="10">
        <f>reform_curr!H19/1000</f>
        <v>229.158530289173</v>
      </c>
      <c r="H22" s="10">
        <f>reform_curr!I19/1000</f>
        <v>242.908042515754</v>
      </c>
      <c r="I22" s="10">
        <f>reform_curr!J19/1000</f>
        <v>472.06657154560003</v>
      </c>
      <c r="K22" s="10">
        <f>reform_new2!E19/1000</f>
        <v>225.399247574329</v>
      </c>
      <c r="L22" s="10">
        <f>reform_new2!F19/1000</f>
        <v>238.92320267200401</v>
      </c>
      <c r="M22" s="10">
        <f>reform_new2!G19/1000</f>
        <v>464.32244752216297</v>
      </c>
      <c r="O22" s="10">
        <f t="shared" si="1"/>
        <v>7.7441240234370525</v>
      </c>
      <c r="P22" s="10">
        <f>O22/(reform_curr!$C19+reform_curr!$D19)*1000</f>
        <v>15.64469499684253</v>
      </c>
      <c r="Q22" s="10">
        <f>O22/reform_curr!$E19*1000</f>
        <v>10.770687097965302</v>
      </c>
    </row>
    <row r="23" spans="1:17" ht="20" customHeight="1">
      <c r="A23" s="5">
        <f>reform_curr!A20</f>
        <v>25</v>
      </c>
      <c r="B23" s="5" t="str">
        <f>reform_curr!B20</f>
        <v>Dachsen</v>
      </c>
      <c r="C23" s="10">
        <f>reform_curr!G20/1000</f>
        <v>453642.254999011</v>
      </c>
      <c r="D23" s="10">
        <f>C23/(reform_curr!$C20+reform_curr!$D20)*1000</f>
        <v>434523.23275767337</v>
      </c>
      <c r="E23" s="10">
        <f>C23/reform_curr!$E20*1000</f>
        <v>298056.67214126873</v>
      </c>
      <c r="G23" s="10">
        <f>reform_curr!H20/1000</f>
        <v>541.81132101261608</v>
      </c>
      <c r="H23" s="10">
        <f>reform_curr!I20/1000</f>
        <v>590.57434098756301</v>
      </c>
      <c r="I23" s="10">
        <f>reform_curr!J20/1000</f>
        <v>1132.3856601533798</v>
      </c>
      <c r="K23" s="10">
        <f>reform_new2!E20/1000</f>
        <v>512.02860738956895</v>
      </c>
      <c r="L23" s="10">
        <f>reform_new2!F20/1000</f>
        <v>558.11118058717204</v>
      </c>
      <c r="M23" s="10">
        <f>reform_new2!G20/1000</f>
        <v>1070.1397832002601</v>
      </c>
      <c r="O23" s="10">
        <f t="shared" si="1"/>
        <v>62.245876953119705</v>
      </c>
      <c r="P23" s="10">
        <f>O23/(reform_curr!$C20+reform_curr!$D20)*1000</f>
        <v>59.622487502988221</v>
      </c>
      <c r="Q23" s="10">
        <f>O23/reform_curr!$E20*1000</f>
        <v>40.897422439631868</v>
      </c>
    </row>
    <row r="24" spans="1:17" ht="20" customHeight="1">
      <c r="A24" s="5">
        <f>reform_curr!A21</f>
        <v>26</v>
      </c>
      <c r="B24" s="5" t="str">
        <f>reform_curr!B21</f>
        <v>Dorf</v>
      </c>
      <c r="C24" s="10">
        <f>reform_curr!G21/1000</f>
        <v>153148</v>
      </c>
      <c r="D24" s="10">
        <f>C24/(reform_curr!$C21+reform_curr!$D21)*1000</f>
        <v>443907.24637681158</v>
      </c>
      <c r="E24" s="10">
        <f>C24/reform_curr!$E21*1000</f>
        <v>295652.50965250965</v>
      </c>
      <c r="G24" s="10">
        <f>reform_curr!H21/1000</f>
        <v>190.918268314361</v>
      </c>
      <c r="H24" s="10">
        <f>reform_curr!I21/1000</f>
        <v>208.10090942448298</v>
      </c>
      <c r="I24" s="10">
        <f>reform_curr!J21/1000</f>
        <v>399.01918089246698</v>
      </c>
      <c r="K24" s="10">
        <f>reform_new2!E21/1000</f>
        <v>179.192099369049</v>
      </c>
      <c r="L24" s="10">
        <f>reform_new2!F21/1000</f>
        <v>195.31938891667102</v>
      </c>
      <c r="M24" s="10">
        <f>reform_new2!G21/1000</f>
        <v>374.51148655652997</v>
      </c>
      <c r="O24" s="10">
        <f t="shared" si="1"/>
        <v>24.507694335937003</v>
      </c>
      <c r="P24" s="10">
        <f>O24/(reform_curr!$C21+reform_curr!$D21)*1000</f>
        <v>71.036795176628985</v>
      </c>
      <c r="Q24" s="10">
        <f>O24/reform_curr!$E21*1000</f>
        <v>47.31215122767761</v>
      </c>
    </row>
    <row r="25" spans="1:17" ht="20" customHeight="1">
      <c r="A25" s="5">
        <f>reform_curr!A22</f>
        <v>27</v>
      </c>
      <c r="B25" s="5" t="str">
        <f>reform_curr!B22</f>
        <v>Feuerthalen</v>
      </c>
      <c r="C25" s="10">
        <f>reform_curr!G22/1000</f>
        <v>691921.12229989504</v>
      </c>
      <c r="D25" s="10">
        <f>C25/(reform_curr!$C22+reform_curr!$D22)*1000</f>
        <v>343555.67144979892</v>
      </c>
      <c r="E25" s="10">
        <f>C25/reform_curr!$E22*1000</f>
        <v>244495.09621904418</v>
      </c>
      <c r="G25" s="10">
        <f>reform_curr!H22/1000</f>
        <v>972.50544930720298</v>
      </c>
      <c r="H25" s="10">
        <f>reform_curr!I22/1000</f>
        <v>1108.65621175253</v>
      </c>
      <c r="I25" s="10">
        <f>reform_curr!J22/1000</f>
        <v>2081.1616518146902</v>
      </c>
      <c r="K25" s="10">
        <f>reform_new2!E22/1000</f>
        <v>887.18152694392199</v>
      </c>
      <c r="L25" s="10">
        <f>reform_new2!F22/1000</f>
        <v>1011.38694612753</v>
      </c>
      <c r="M25" s="10">
        <f>reform_new2!G22/1000</f>
        <v>1898.5684740803199</v>
      </c>
      <c r="O25" s="10">
        <f t="shared" si="1"/>
        <v>182.59317773437033</v>
      </c>
      <c r="P25" s="10">
        <f>O25/(reform_curr!$C22+reform_curr!$D22)*1000</f>
        <v>90.661955180918724</v>
      </c>
      <c r="Q25" s="10">
        <f>O25/reform_curr!$E22*1000</f>
        <v>64.520557503311068</v>
      </c>
    </row>
    <row r="26" spans="1:17" ht="20" customHeight="1">
      <c r="A26" s="5">
        <f>reform_curr!A23</f>
        <v>28</v>
      </c>
      <c r="B26" s="5" t="str">
        <f>reform_curr!B23</f>
        <v>Flaach</v>
      </c>
      <c r="C26" s="10">
        <f>reform_curr!G23/1000</f>
        <v>300356</v>
      </c>
      <c r="D26" s="10">
        <f>C26/(reform_curr!$C23+reform_curr!$D23)*1000</f>
        <v>402082.99866131193</v>
      </c>
      <c r="E26" s="10">
        <f>C26/reform_curr!$E23*1000</f>
        <v>278882.07985143916</v>
      </c>
      <c r="G26" s="10">
        <f>reform_curr!H23/1000</f>
        <v>339.16988458740701</v>
      </c>
      <c r="H26" s="10">
        <f>reform_curr!I23/1000</f>
        <v>362.91177460211497</v>
      </c>
      <c r="I26" s="10">
        <f>reform_curr!J23/1000</f>
        <v>702.08165576243402</v>
      </c>
      <c r="K26" s="10">
        <f>reform_new2!E23/1000</f>
        <v>326.62863312256303</v>
      </c>
      <c r="L26" s="10">
        <f>reform_new2!F23/1000</f>
        <v>349.49263837164602</v>
      </c>
      <c r="M26" s="10">
        <f>reform_new2!G23/1000</f>
        <v>676.121272949934</v>
      </c>
      <c r="O26" s="10">
        <f t="shared" si="1"/>
        <v>25.960382812500029</v>
      </c>
      <c r="P26" s="10">
        <f>O26/(reform_curr!$C23+reform_curr!$D23)*1000</f>
        <v>34.752855170682771</v>
      </c>
      <c r="Q26" s="10">
        <f>O26/reform_curr!$E23*1000</f>
        <v>24.104348015320362</v>
      </c>
    </row>
    <row r="27" spans="1:17" ht="20" customHeight="1">
      <c r="A27" s="5">
        <f>reform_curr!A24</f>
        <v>29</v>
      </c>
      <c r="B27" s="5" t="str">
        <f>reform_curr!B24</f>
        <v>Flurlingen</v>
      </c>
      <c r="C27" s="10">
        <f>reform_curr!G24/1000</f>
        <v>438721.36764289602</v>
      </c>
      <c r="D27" s="10">
        <f>C27/(reform_curr!$C24+reform_curr!$D24)*1000</f>
        <v>533724.29153636983</v>
      </c>
      <c r="E27" s="10">
        <f>C27/reform_curr!$E24*1000</f>
        <v>375939.4752724045</v>
      </c>
      <c r="G27" s="10">
        <f>reform_curr!H24/1000</f>
        <v>613.10654761528895</v>
      </c>
      <c r="H27" s="10">
        <f>reform_curr!I24/1000</f>
        <v>686.67933053773595</v>
      </c>
      <c r="I27" s="10">
        <f>reform_curr!J24/1000</f>
        <v>1299.7858765194401</v>
      </c>
      <c r="K27" s="10">
        <f>reform_new2!E24/1000</f>
        <v>573.491063972711</v>
      </c>
      <c r="L27" s="10">
        <f>reform_new2!F24/1000</f>
        <v>642.30998605531397</v>
      </c>
      <c r="M27" s="10">
        <f>reform_new2!G24/1000</f>
        <v>1215.8010488827201</v>
      </c>
      <c r="O27" s="10">
        <f t="shared" si="1"/>
        <v>83.984827636719956</v>
      </c>
      <c r="P27" s="10">
        <f>O27/(reform_curr!$C24+reform_curr!$D24)*1000</f>
        <v>102.17132315902671</v>
      </c>
      <c r="Q27" s="10">
        <f>O27/reform_curr!$E24*1000</f>
        <v>71.966433279108784</v>
      </c>
    </row>
    <row r="28" spans="1:17" ht="20" customHeight="1">
      <c r="A28" s="5">
        <f>reform_curr!A25</f>
        <v>30</v>
      </c>
      <c r="B28" s="5" t="str">
        <f>reform_curr!B25</f>
        <v>Andelfingen</v>
      </c>
      <c r="C28" s="10">
        <f>reform_curr!G25/1000</f>
        <v>632497.08700000006</v>
      </c>
      <c r="D28" s="10">
        <f>C28/(reform_curr!$C25+reform_curr!$D25)*1000</f>
        <v>541058.2437981182</v>
      </c>
      <c r="E28" s="10">
        <f>C28/reform_curr!$E25*1000</f>
        <v>378061.61805140472</v>
      </c>
      <c r="G28" s="10">
        <f>reform_curr!H25/1000</f>
        <v>928.25760684406703</v>
      </c>
      <c r="H28" s="10">
        <f>reform_curr!I25/1000</f>
        <v>1039.64851668244</v>
      </c>
      <c r="I28" s="10">
        <f>reform_curr!J25/1000</f>
        <v>1967.9061441335598</v>
      </c>
      <c r="K28" s="10">
        <f>reform_new2!E25/1000</f>
        <v>862.07870498859802</v>
      </c>
      <c r="L28" s="10">
        <f>reform_new2!F25/1000</f>
        <v>965.52814265900804</v>
      </c>
      <c r="M28" s="10">
        <f>reform_new2!G25/1000</f>
        <v>1827.60686093044</v>
      </c>
      <c r="O28" s="10">
        <f t="shared" si="1"/>
        <v>140.29928320311978</v>
      </c>
      <c r="P28" s="10">
        <f>O28/(reform_curr!$C25+reform_curr!$D25)*1000</f>
        <v>120.0164954688792</v>
      </c>
      <c r="Q28" s="10">
        <f>O28/reform_curr!$E25*1000</f>
        <v>83.860898507543212</v>
      </c>
    </row>
    <row r="29" spans="1:17" ht="20" customHeight="1">
      <c r="A29" s="5">
        <f>reform_curr!A26</f>
        <v>31</v>
      </c>
      <c r="B29" s="5" t="str">
        <f>reform_curr!B26</f>
        <v>Henggart</v>
      </c>
      <c r="C29" s="10">
        <f>reform_curr!G26/1000</f>
        <v>468914.22</v>
      </c>
      <c r="D29" s="10">
        <f>C29/(reform_curr!$C26+reform_curr!$D26)*1000</f>
        <v>393054.66890192789</v>
      </c>
      <c r="E29" s="10">
        <f>C29/reform_curr!$E26*1000</f>
        <v>266126.11804767308</v>
      </c>
      <c r="G29" s="10">
        <f>reform_curr!H26/1000</f>
        <v>466.45623688167296</v>
      </c>
      <c r="H29" s="10">
        <f>reform_curr!I26/1000</f>
        <v>466.45623688167296</v>
      </c>
      <c r="I29" s="10">
        <f>reform_curr!J26/1000</f>
        <v>932.91247376334593</v>
      </c>
      <c r="K29" s="10">
        <f>reform_new2!E26/1000</f>
        <v>454.07701813167301</v>
      </c>
      <c r="L29" s="10">
        <f>reform_new2!F26/1000</f>
        <v>454.07701813167301</v>
      </c>
      <c r="M29" s="10">
        <f>reform_new2!G26/1000</f>
        <v>908.15403626334603</v>
      </c>
      <c r="O29" s="10">
        <f t="shared" si="1"/>
        <v>24.7584374999999</v>
      </c>
      <c r="P29" s="10">
        <f>O29/(reform_curr!$C26+reform_curr!$D26)*1000</f>
        <v>20.753090947191868</v>
      </c>
      <c r="Q29" s="10">
        <f>O29/reform_curr!$E26*1000</f>
        <v>14.051326617480079</v>
      </c>
    </row>
    <row r="30" spans="1:17" ht="20" customHeight="1">
      <c r="A30" s="5">
        <f>reform_curr!A27</f>
        <v>32</v>
      </c>
      <c r="B30" s="5" t="str">
        <f>reform_curr!B27</f>
        <v>Humlikon</v>
      </c>
      <c r="C30" s="10">
        <f>reform_curr!G27/1000</f>
        <v>135269.62299999999</v>
      </c>
      <c r="D30" s="10">
        <f>C30/(reform_curr!$C27+reform_curr!$D27)*1000</f>
        <v>538922.80079681263</v>
      </c>
      <c r="E30" s="10">
        <f>C30/reform_curr!$E27*1000</f>
        <v>355038.3805774278</v>
      </c>
      <c r="G30" s="10">
        <f>reform_curr!H27/1000</f>
        <v>165.61285469961101</v>
      </c>
      <c r="H30" s="10">
        <f>reform_curr!I27/1000</f>
        <v>203.70381259846599</v>
      </c>
      <c r="I30" s="10">
        <f>reform_curr!J27/1000</f>
        <v>369.31666294360105</v>
      </c>
      <c r="K30" s="10">
        <f>reform_new2!E27/1000</f>
        <v>159.034196496486</v>
      </c>
      <c r="L30" s="10">
        <f>reform_new2!F27/1000</f>
        <v>195.61206064534099</v>
      </c>
      <c r="M30" s="10">
        <f>reform_new2!G27/1000</f>
        <v>354.64625474047602</v>
      </c>
      <c r="O30" s="10">
        <f t="shared" si="1"/>
        <v>14.670408203125021</v>
      </c>
      <c r="P30" s="10">
        <f>O30/(reform_curr!$C27+reform_curr!$D27)*1000</f>
        <v>58.447841446713227</v>
      </c>
      <c r="Q30" s="10">
        <f>O30/reform_curr!$E27*1000</f>
        <v>38.505008407152282</v>
      </c>
    </row>
    <row r="31" spans="1:17" ht="20" customHeight="1">
      <c r="A31" s="5">
        <f>reform_curr!A28</f>
        <v>33</v>
      </c>
      <c r="B31" s="5" t="str">
        <f>reform_curr!B28</f>
        <v>Kleinandelfingen</v>
      </c>
      <c r="C31" s="10">
        <f>reform_curr!G28/1000</f>
        <v>499837.49118260096</v>
      </c>
      <c r="D31" s="10">
        <f>C31/(reform_curr!$C28+reform_curr!$D28)*1000</f>
        <v>454811.18396960961</v>
      </c>
      <c r="E31" s="10">
        <f>C31/reform_curr!$E28*1000</f>
        <v>312398.43198912556</v>
      </c>
      <c r="G31" s="10">
        <f>reform_curr!H28/1000</f>
        <v>653.94930471831503</v>
      </c>
      <c r="H31" s="10">
        <f>reform_curr!I28/1000</f>
        <v>719.34423975580899</v>
      </c>
      <c r="I31" s="10">
        <f>reform_curr!J28/1000</f>
        <v>1373.2935457856599</v>
      </c>
      <c r="K31" s="10">
        <f>reform_new2!E28/1000</f>
        <v>610.52033352690898</v>
      </c>
      <c r="L31" s="10">
        <f>reform_new2!F28/1000</f>
        <v>671.57236768549603</v>
      </c>
      <c r="M31" s="10">
        <f>reform_new2!G28/1000</f>
        <v>1282.0927166841</v>
      </c>
      <c r="O31" s="10">
        <f t="shared" si="1"/>
        <v>91.200829101559975</v>
      </c>
      <c r="P31" s="10">
        <f>O31/(reform_curr!$C28+reform_curr!$D28)*1000</f>
        <v>82.985285806696979</v>
      </c>
      <c r="Q31" s="10">
        <f>O31/reform_curr!$E28*1000</f>
        <v>57.000518188474985</v>
      </c>
    </row>
    <row r="32" spans="1:17" ht="20" customHeight="1">
      <c r="A32" s="5">
        <f>reform_curr!A29</f>
        <v>34</v>
      </c>
      <c r="B32" s="5" t="str">
        <f>reform_curr!B29</f>
        <v>Laufen-Uhwiesen</v>
      </c>
      <c r="C32" s="10">
        <f>reform_curr!G29/1000</f>
        <v>602995.09299999999</v>
      </c>
      <c r="D32" s="10">
        <f>C32/(reform_curr!$C29+reform_curr!$D29)*1000</f>
        <v>682121.14592760184</v>
      </c>
      <c r="E32" s="10">
        <f>C32/reform_curr!$E29*1000</f>
        <v>464557.08243451465</v>
      </c>
      <c r="G32" s="10">
        <f>reform_curr!H29/1000</f>
        <v>985.42747855394998</v>
      </c>
      <c r="H32" s="10">
        <f>reform_curr!I29/1000</f>
        <v>1005.13602470225</v>
      </c>
      <c r="I32" s="10">
        <f>reform_curr!J29/1000</f>
        <v>1990.56351246345</v>
      </c>
      <c r="K32" s="10">
        <f>reform_new2!E29/1000</f>
        <v>900.13951224535708</v>
      </c>
      <c r="L32" s="10">
        <f>reform_new2!F29/1000</f>
        <v>918.14229911631298</v>
      </c>
      <c r="M32" s="10">
        <f>reform_new2!G29/1000</f>
        <v>1818.28181812751</v>
      </c>
      <c r="O32" s="10">
        <f t="shared" si="1"/>
        <v>172.28169433594007</v>
      </c>
      <c r="P32" s="10">
        <f>O32/(reform_curr!$C29+reform_curr!$D29)*1000</f>
        <v>194.88879449766978</v>
      </c>
      <c r="Q32" s="10">
        <f>O32/reform_curr!$E29*1000</f>
        <v>132.7285780708321</v>
      </c>
    </row>
    <row r="33" spans="1:17" ht="20" customHeight="1">
      <c r="A33" s="5">
        <f>reform_curr!A30</f>
        <v>35</v>
      </c>
      <c r="B33" s="5" t="str">
        <f>reform_curr!B30</f>
        <v>Marthalen</v>
      </c>
      <c r="C33" s="10">
        <f>reform_curr!G30/1000</f>
        <v>474328.02500494896</v>
      </c>
      <c r="D33" s="10">
        <f>C33/(reform_curr!$C30+reform_curr!$D30)*1000</f>
        <v>423885.63449950755</v>
      </c>
      <c r="E33" s="10">
        <f>C33/reform_curr!$E30*1000</f>
        <v>296826.04818832851</v>
      </c>
      <c r="G33" s="10">
        <f>reform_curr!H30/1000</f>
        <v>531.95570839333504</v>
      </c>
      <c r="H33" s="10">
        <f>reform_curr!I30/1000</f>
        <v>579.83172160360209</v>
      </c>
      <c r="I33" s="10">
        <f>reform_curr!J30/1000</f>
        <v>1111.78743734467</v>
      </c>
      <c r="K33" s="10">
        <f>reform_new2!E30/1000</f>
        <v>515.81635927224102</v>
      </c>
      <c r="L33" s="10">
        <f>reform_new2!F30/1000</f>
        <v>562.23983293172705</v>
      </c>
      <c r="M33" s="10">
        <f>reform_new2!G30/1000</f>
        <v>1078.0561863681</v>
      </c>
      <c r="O33" s="10">
        <f t="shared" si="1"/>
        <v>33.731250976569982</v>
      </c>
      <c r="P33" s="10">
        <f>O33/(reform_curr!$C30+reform_curr!$D30)*1000</f>
        <v>30.144102749392296</v>
      </c>
      <c r="Q33" s="10">
        <f>O33/reform_curr!$E30*1000</f>
        <v>21.108417382083843</v>
      </c>
    </row>
    <row r="34" spans="1:17" ht="20" customHeight="1">
      <c r="A34" s="5">
        <f>reform_curr!A31</f>
        <v>37</v>
      </c>
      <c r="B34" s="5" t="str">
        <f>reform_curr!B31</f>
        <v>Ossingen</v>
      </c>
      <c r="C34" s="10">
        <f>reform_curr!G31/1000</f>
        <v>291135.41262000002</v>
      </c>
      <c r="D34" s="10">
        <f>C34/(reform_curr!$C31+reform_curr!$D31)*1000</f>
        <v>341307.63495896838</v>
      </c>
      <c r="E34" s="10">
        <f>C34/reform_curr!$E31*1000</f>
        <v>236888.04932465422</v>
      </c>
      <c r="G34" s="10">
        <f>reform_curr!H31/1000</f>
        <v>294.85570850566</v>
      </c>
      <c r="H34" s="10">
        <f>reform_curr!I31/1000</f>
        <v>291.90715090844003</v>
      </c>
      <c r="I34" s="10">
        <f>reform_curr!J31/1000</f>
        <v>586.76286034202496</v>
      </c>
      <c r="K34" s="10">
        <f>reform_new2!E31/1000</f>
        <v>284.841803720504</v>
      </c>
      <c r="L34" s="10">
        <f>reform_new2!F31/1000</f>
        <v>281.99338528343998</v>
      </c>
      <c r="M34" s="10">
        <f>reform_new2!G31/1000</f>
        <v>566.83518846702498</v>
      </c>
      <c r="O34" s="10">
        <f t="shared" si="1"/>
        <v>19.927671874999987</v>
      </c>
      <c r="P34" s="10">
        <f>O34/(reform_curr!$C31+reform_curr!$D31)*1000</f>
        <v>23.361866207502917</v>
      </c>
      <c r="Q34" s="10">
        <f>O34/reform_curr!$E31*1000</f>
        <v>16.214541802278262</v>
      </c>
    </row>
    <row r="35" spans="1:17" ht="20" customHeight="1">
      <c r="A35" s="5">
        <f>reform_curr!A32</f>
        <v>38</v>
      </c>
      <c r="B35" s="5" t="str">
        <f>reform_curr!B32</f>
        <v>Rheinau</v>
      </c>
      <c r="C35" s="10">
        <f>reform_curr!G32/1000</f>
        <v>232064.69099999999</v>
      </c>
      <c r="D35" s="10">
        <f>C35/(reform_curr!$C32+reform_curr!$D32)*1000</f>
        <v>316595.75852660299</v>
      </c>
      <c r="E35" s="10">
        <f>C35/reform_curr!$E32*1000</f>
        <v>224000.66698841698</v>
      </c>
      <c r="G35" s="10">
        <f>reform_curr!H32/1000</f>
        <v>236.11614133560599</v>
      </c>
      <c r="H35" s="10">
        <f>reform_curr!I32/1000</f>
        <v>288.06169127976801</v>
      </c>
      <c r="I35" s="10">
        <f>reform_curr!J32/1000</f>
        <v>524.17783356535404</v>
      </c>
      <c r="K35" s="10">
        <f>reform_new2!E32/1000</f>
        <v>225.99139865982499</v>
      </c>
      <c r="L35" s="10">
        <f>reform_new2!F32/1000</f>
        <v>275.709503779768</v>
      </c>
      <c r="M35" s="10">
        <f>reform_new2!G32/1000</f>
        <v>501.70089801847899</v>
      </c>
      <c r="O35" s="10">
        <f t="shared" si="1"/>
        <v>22.47693554687504</v>
      </c>
      <c r="P35" s="10">
        <f>O35/(reform_curr!$C32+reform_curr!$D32)*1000</f>
        <v>30.664304975272909</v>
      </c>
      <c r="Q35" s="10">
        <f>O35/reform_curr!$E32*1000</f>
        <v>21.695883732504864</v>
      </c>
    </row>
    <row r="36" spans="1:17" ht="20" customHeight="1">
      <c r="A36" s="5">
        <f>reform_curr!A33</f>
        <v>39</v>
      </c>
      <c r="B36" s="5" t="str">
        <f>reform_curr!B33</f>
        <v>Thalheim an der Thur</v>
      </c>
      <c r="C36" s="10">
        <f>reform_curr!G33/1000</f>
        <v>200536.56202014603</v>
      </c>
      <c r="D36" s="10">
        <f>C36/(reform_curr!$C33+reform_curr!$D33)*1000</f>
        <v>394757.01185068116</v>
      </c>
      <c r="E36" s="10">
        <f>C36/reform_curr!$E33*1000</f>
        <v>274707.61920567945</v>
      </c>
      <c r="G36" s="10">
        <f>reform_curr!H33/1000</f>
        <v>253.322569814324</v>
      </c>
      <c r="H36" s="10">
        <f>reform_curr!I33/1000</f>
        <v>258.389023107767</v>
      </c>
      <c r="I36" s="10">
        <f>reform_curr!J33/1000</f>
        <v>511.71159972453103</v>
      </c>
      <c r="K36" s="10">
        <f>reform_new2!E33/1000</f>
        <v>234.916054189324</v>
      </c>
      <c r="L36" s="10">
        <f>reform_new2!F33/1000</f>
        <v>239.61437906479802</v>
      </c>
      <c r="M36" s="10">
        <f>reform_new2!G33/1000</f>
        <v>474.53042882609299</v>
      </c>
      <c r="O36" s="10">
        <f t="shared" si="1"/>
        <v>37.18117089843804</v>
      </c>
      <c r="P36" s="10">
        <f>O36/(reform_curr!$C33+reform_curr!$D33)*1000</f>
        <v>73.191281296137873</v>
      </c>
      <c r="Q36" s="10">
        <f>O36/reform_curr!$E33*1000</f>
        <v>50.933110819778136</v>
      </c>
    </row>
    <row r="37" spans="1:17" ht="20" customHeight="1">
      <c r="A37" s="5">
        <f>reform_curr!A34</f>
        <v>40</v>
      </c>
      <c r="B37" s="5" t="str">
        <f>reform_curr!B34</f>
        <v>Trüllikon</v>
      </c>
      <c r="C37" s="10">
        <f>reform_curr!G34/1000</f>
        <v>249069.74332280498</v>
      </c>
      <c r="D37" s="10">
        <f>C37/(reform_curr!$C34+reform_curr!$D34)*1000</f>
        <v>444767.39879072318</v>
      </c>
      <c r="E37" s="10">
        <f>C37/reform_curr!$E34*1000</f>
        <v>307493.51027506788</v>
      </c>
      <c r="G37" s="10">
        <f>reform_curr!H34/1000</f>
        <v>264.33462875091999</v>
      </c>
      <c r="H37" s="10">
        <f>reform_curr!I34/1000</f>
        <v>301.34147745937099</v>
      </c>
      <c r="I37" s="10">
        <f>reform_curr!J34/1000</f>
        <v>565.67610917806599</v>
      </c>
      <c r="K37" s="10">
        <f>reform_new2!E34/1000</f>
        <v>257.26208089935699</v>
      </c>
      <c r="L37" s="10">
        <f>reform_new2!F34/1000</f>
        <v>293.27877238124597</v>
      </c>
      <c r="M37" s="10">
        <f>reform_new2!G34/1000</f>
        <v>550.54085331869101</v>
      </c>
      <c r="O37" s="10">
        <f t="shared" si="1"/>
        <v>15.135255859374979</v>
      </c>
      <c r="P37" s="10">
        <f>O37/(reform_curr!$C34+reform_curr!$D34)*1000</f>
        <v>27.02724260602675</v>
      </c>
      <c r="Q37" s="10">
        <f>O37/reform_curr!$E34*1000</f>
        <v>18.685501060956764</v>
      </c>
    </row>
    <row r="38" spans="1:17" ht="20" customHeight="1">
      <c r="A38" s="5">
        <f>reform_curr!A35</f>
        <v>41</v>
      </c>
      <c r="B38" s="5" t="str">
        <f>reform_curr!B35</f>
        <v>Truttikon</v>
      </c>
      <c r="C38" s="10">
        <f>reform_curr!G35/1000</f>
        <v>99664</v>
      </c>
      <c r="D38" s="10">
        <f>C38/(reform_curr!$C35+reform_curr!$D35)*1000</f>
        <v>392377.95275590551</v>
      </c>
      <c r="E38" s="10">
        <f>C38/reform_curr!$E35*1000</f>
        <v>265063.82978723408</v>
      </c>
      <c r="G38" s="10">
        <f>reform_curr!H35/1000</f>
        <v>103.04048052859301</v>
      </c>
      <c r="H38" s="10">
        <f>reform_curr!I35/1000</f>
        <v>123.648577265143</v>
      </c>
      <c r="I38" s="10">
        <f>reform_curr!J35/1000</f>
        <v>226.689057946085</v>
      </c>
      <c r="K38" s="10">
        <f>reform_new2!E35/1000</f>
        <v>99.859735411405509</v>
      </c>
      <c r="L38" s="10">
        <f>reform_new2!F35/1000</f>
        <v>119.831682733893</v>
      </c>
      <c r="M38" s="10">
        <f>reform_new2!G35/1000</f>
        <v>219.691417321085</v>
      </c>
      <c r="O38" s="10">
        <f t="shared" si="1"/>
        <v>6.9976406250000025</v>
      </c>
      <c r="P38" s="10">
        <f>O38/(reform_curr!$C35+reform_curr!$D35)*1000</f>
        <v>27.549766240157492</v>
      </c>
      <c r="Q38" s="10">
        <f>O38/reform_curr!$E35*1000</f>
        <v>18.610746343085115</v>
      </c>
    </row>
    <row r="39" spans="1:17" ht="20" customHeight="1">
      <c r="A39" s="5">
        <f>reform_curr!A36</f>
        <v>43</v>
      </c>
      <c r="B39" s="5" t="str">
        <f>reform_curr!B36</f>
        <v>Volken</v>
      </c>
      <c r="C39" s="10">
        <f>reform_curr!G36/1000</f>
        <v>71136.89</v>
      </c>
      <c r="D39" s="10">
        <f>C39/(reform_curr!$C36+reform_curr!$D36)*1000</f>
        <v>413586.56976744183</v>
      </c>
      <c r="E39" s="10">
        <f>C39/reform_curr!$E36*1000</f>
        <v>282289.24603174604</v>
      </c>
      <c r="G39" s="10">
        <f>reform_curr!H36/1000</f>
        <v>93.543407637596104</v>
      </c>
      <c r="H39" s="10">
        <f>reform_curr!I36/1000</f>
        <v>103.83318212640199</v>
      </c>
      <c r="I39" s="10">
        <f>reform_curr!J36/1000</f>
        <v>197.37659385633398</v>
      </c>
      <c r="K39" s="10">
        <f>reform_new2!E36/1000</f>
        <v>86.375322676658598</v>
      </c>
      <c r="L39" s="10">
        <f>reform_new2!F36/1000</f>
        <v>95.876608395934099</v>
      </c>
      <c r="M39" s="10">
        <f>reform_new2!G36/1000</f>
        <v>182.25193174695897</v>
      </c>
      <c r="O39" s="10">
        <f t="shared" si="1"/>
        <v>15.124662109375009</v>
      </c>
      <c r="P39" s="10">
        <f>O39/(reform_curr!$C36+reform_curr!$D36)*1000</f>
        <v>87.934082031250057</v>
      </c>
      <c r="Q39" s="10">
        <f>O39/reform_curr!$E36*1000</f>
        <v>60.018500434027814</v>
      </c>
    </row>
    <row r="40" spans="1:17" ht="20" customHeight="1">
      <c r="A40" s="5">
        <f>reform_curr!A37</f>
        <v>51</v>
      </c>
      <c r="B40" s="5" t="str">
        <f>reform_curr!B37</f>
        <v>Bachenbülach</v>
      </c>
      <c r="C40" s="10">
        <f>reform_curr!G37/1000</f>
        <v>734931.19949472498</v>
      </c>
      <c r="D40" s="10">
        <f>C40/(reform_curr!$C37+reform_curr!$D37)*1000</f>
        <v>326781.32480868162</v>
      </c>
      <c r="E40" s="10">
        <f>C40/reform_curr!$E37*1000</f>
        <v>228950.52943760902</v>
      </c>
      <c r="G40" s="10">
        <f>reform_curr!H37/1000</f>
        <v>867.21353068677297</v>
      </c>
      <c r="H40" s="10">
        <f>reform_curr!I37/1000</f>
        <v>919.24634222963402</v>
      </c>
      <c r="I40" s="10">
        <f>reform_curr!J37/1000</f>
        <v>1786.4598641689402</v>
      </c>
      <c r="K40" s="10">
        <f>reform_new2!E37/1000</f>
        <v>828.20277580396009</v>
      </c>
      <c r="L40" s="10">
        <f>reform_new2!F37/1000</f>
        <v>877.89494476869697</v>
      </c>
      <c r="M40" s="10">
        <f>reform_new2!G37/1000</f>
        <v>1706.0977186611199</v>
      </c>
      <c r="O40" s="10">
        <f t="shared" si="1"/>
        <v>80.362145507820287</v>
      </c>
      <c r="P40" s="10">
        <f>O40/(reform_curr!$C37+reform_curr!$D37)*1000</f>
        <v>35.732390176887634</v>
      </c>
      <c r="Q40" s="10">
        <f>O40/reform_curr!$E37*1000</f>
        <v>25.034936295271116</v>
      </c>
    </row>
    <row r="41" spans="1:17" ht="20" customHeight="1">
      <c r="A41" s="5">
        <f>reform_curr!A38</f>
        <v>52</v>
      </c>
      <c r="B41" s="5" t="str">
        <f>reform_curr!B38</f>
        <v>Bassersdorf</v>
      </c>
      <c r="C41" s="10">
        <f>reform_curr!G38/1000</f>
        <v>2073574.561</v>
      </c>
      <c r="D41" s="10">
        <f>C41/(reform_curr!$C38+reform_curr!$D38)*1000</f>
        <v>328721.39521242864</v>
      </c>
      <c r="E41" s="10">
        <f>C41/reform_curr!$E38*1000</f>
        <v>230525.24302390218</v>
      </c>
      <c r="G41" s="10">
        <f>reform_curr!H38/1000</f>
        <v>2521.57163446104</v>
      </c>
      <c r="H41" s="10">
        <f>reform_curr!I38/1000</f>
        <v>2748.5130779477304</v>
      </c>
      <c r="I41" s="10">
        <f>reform_curr!J38/1000</f>
        <v>5270.0847094278906</v>
      </c>
      <c r="K41" s="10">
        <f>reform_new2!E38/1000</f>
        <v>2399.6568185430701</v>
      </c>
      <c r="L41" s="10">
        <f>reform_new2!F38/1000</f>
        <v>2615.6259392758598</v>
      </c>
      <c r="M41" s="10">
        <f>reform_new2!G38/1000</f>
        <v>5015.2827660685098</v>
      </c>
      <c r="O41" s="10">
        <f t="shared" si="1"/>
        <v>254.80194335938086</v>
      </c>
      <c r="P41" s="10">
        <f>O41/(reform_curr!$C38+reform_curr!$D38)*1000</f>
        <v>40.393459632114912</v>
      </c>
      <c r="Q41" s="10">
        <f>O41/reform_curr!$E38*1000</f>
        <v>28.327064297874472</v>
      </c>
    </row>
    <row r="42" spans="1:17" ht="20" customHeight="1">
      <c r="A42" s="5">
        <f>reform_curr!A39</f>
        <v>53</v>
      </c>
      <c r="B42" s="5" t="str">
        <f>reform_curr!B39</f>
        <v>Bülach</v>
      </c>
      <c r="C42" s="10">
        <f>reform_curr!G39/1000</f>
        <v>3068173.9560251799</v>
      </c>
      <c r="D42" s="10">
        <f>C42/(reform_curr!$C39+reform_curr!$D39)*1000</f>
        <v>280352.15241458151</v>
      </c>
      <c r="E42" s="10">
        <f>C42/reform_curr!$E39*1000</f>
        <v>199933.13932133323</v>
      </c>
      <c r="G42" s="10">
        <f>reform_curr!H39/1000</f>
        <v>3689.7792535829503</v>
      </c>
      <c r="H42" s="10">
        <f>reform_curr!I39/1000</f>
        <v>4058.7571751216597</v>
      </c>
      <c r="I42" s="10">
        <f>reform_curr!J39/1000</f>
        <v>7748.5364216383396</v>
      </c>
      <c r="K42" s="10">
        <f>reform_new2!E39/1000</f>
        <v>3494.6786111269003</v>
      </c>
      <c r="L42" s="10">
        <f>reform_new2!F39/1000</f>
        <v>3844.1464631465601</v>
      </c>
      <c r="M42" s="10">
        <f>reform_new2!G39/1000</f>
        <v>7338.82508972916</v>
      </c>
      <c r="O42" s="10">
        <f t="shared" si="1"/>
        <v>409.71133190917953</v>
      </c>
      <c r="P42" s="10">
        <f>O42/(reform_curr!$C39+reform_curr!$D39)*1000</f>
        <v>37.437073456613632</v>
      </c>
      <c r="Q42" s="10">
        <f>O42/reform_curr!$E39*1000</f>
        <v>26.69824917953731</v>
      </c>
    </row>
    <row r="43" spans="1:17" ht="20" customHeight="1">
      <c r="A43" s="5">
        <f>reform_curr!A40</f>
        <v>54</v>
      </c>
      <c r="B43" s="5" t="str">
        <f>reform_curr!B40</f>
        <v>Dietlikon</v>
      </c>
      <c r="C43" s="10">
        <f>reform_curr!G40/1000</f>
        <v>1707143.26660281</v>
      </c>
      <c r="D43" s="10">
        <f>C43/(reform_curr!$C40+reform_curr!$D40)*1000</f>
        <v>399799.35986014287</v>
      </c>
      <c r="E43" s="10">
        <f>C43/reform_curr!$E40*1000</f>
        <v>283296.26063770498</v>
      </c>
      <c r="G43" s="10">
        <f>reform_curr!H40/1000</f>
        <v>2258.9077027948497</v>
      </c>
      <c r="H43" s="10">
        <f>reform_curr!I40/1000</f>
        <v>2078.1950855062601</v>
      </c>
      <c r="I43" s="10">
        <f>reform_curr!J40/1000</f>
        <v>4337.1027923981501</v>
      </c>
      <c r="K43" s="10">
        <f>reform_new2!E40/1000</f>
        <v>2138.2615494745301</v>
      </c>
      <c r="L43" s="10">
        <f>reform_new2!F40/1000</f>
        <v>1967.2006216390701</v>
      </c>
      <c r="M43" s="10">
        <f>reform_new2!G40/1000</f>
        <v>4105.46216935128</v>
      </c>
      <c r="O43" s="10">
        <f t="shared" si="1"/>
        <v>231.64062304687013</v>
      </c>
      <c r="P43" s="10">
        <f>O43/(reform_curr!$C40+reform_curr!$D40)*1000</f>
        <v>54.248389472334921</v>
      </c>
      <c r="Q43" s="10">
        <f>O43/reform_curr!$E40*1000</f>
        <v>38.440196323742143</v>
      </c>
    </row>
    <row r="44" spans="1:17" ht="20" customHeight="1">
      <c r="A44" s="5">
        <f>reform_curr!A41</f>
        <v>55</v>
      </c>
      <c r="B44" s="5" t="str">
        <f>reform_curr!B41</f>
        <v>Eglisau</v>
      </c>
      <c r="C44" s="10">
        <f>reform_curr!G41/1000</f>
        <v>1069592.2606448</v>
      </c>
      <c r="D44" s="10">
        <f>C44/(reform_curr!$C41+reform_curr!$D41)*1000</f>
        <v>413129.49426218623</v>
      </c>
      <c r="E44" s="10">
        <f>C44/reform_curr!$E41*1000</f>
        <v>281768.24569146469</v>
      </c>
      <c r="G44" s="10">
        <f>reform_curr!H41/1000</f>
        <v>1395.93208635872</v>
      </c>
      <c r="H44" s="10">
        <f>reform_curr!I41/1000</f>
        <v>1577.40325635319</v>
      </c>
      <c r="I44" s="10">
        <f>reform_curr!J41/1000</f>
        <v>2973.3353600487699</v>
      </c>
      <c r="K44" s="10">
        <f>reform_new2!E41/1000</f>
        <v>1306.64477141732</v>
      </c>
      <c r="L44" s="10">
        <f>reform_new2!F41/1000</f>
        <v>1476.5085878961602</v>
      </c>
      <c r="M44" s="10">
        <f>reform_new2!G41/1000</f>
        <v>2783.1533522362702</v>
      </c>
      <c r="O44" s="10">
        <f t="shared" si="1"/>
        <v>190.18200781249971</v>
      </c>
      <c r="P44" s="10">
        <f>O44/(reform_curr!$C41+reform_curr!$D41)*1000</f>
        <v>73.45770869544215</v>
      </c>
      <c r="Q44" s="10">
        <f>O44/reform_curr!$E41*1000</f>
        <v>50.100634302555243</v>
      </c>
    </row>
    <row r="45" spans="1:17" ht="20" customHeight="1">
      <c r="A45" s="5">
        <f>reform_curr!A42</f>
        <v>56</v>
      </c>
      <c r="B45" s="5" t="str">
        <f>reform_curr!B42</f>
        <v>Embrach</v>
      </c>
      <c r="C45" s="10">
        <f>reform_curr!G42/1000</f>
        <v>1441037.5205903</v>
      </c>
      <c r="D45" s="10">
        <f>C45/(reform_curr!$C42+reform_curr!$D42)*1000</f>
        <v>285240.99774154794</v>
      </c>
      <c r="E45" s="10">
        <f>C45/reform_curr!$E42*1000</f>
        <v>200366.7297817436</v>
      </c>
      <c r="G45" s="10">
        <f>reform_curr!H42/1000</f>
        <v>1757.7387131225398</v>
      </c>
      <c r="H45" s="10">
        <f>reform_curr!I42/1000</f>
        <v>2074.13167425751</v>
      </c>
      <c r="I45" s="10">
        <f>reform_curr!J42/1000</f>
        <v>3831.87038380682</v>
      </c>
      <c r="K45" s="10">
        <f>reform_new2!E42/1000</f>
        <v>1652.1368688842601</v>
      </c>
      <c r="L45" s="10">
        <f>reform_new2!F42/1000</f>
        <v>1949.5215053121999</v>
      </c>
      <c r="M45" s="10">
        <f>reform_new2!G42/1000</f>
        <v>3601.6583730646303</v>
      </c>
      <c r="O45" s="10">
        <f t="shared" si="1"/>
        <v>230.2120107421897</v>
      </c>
      <c r="P45" s="10">
        <f>O45/(reform_curr!$C42+reform_curr!$D42)*1000</f>
        <v>45.568489853956791</v>
      </c>
      <c r="Q45" s="10">
        <f>O45/reform_curr!$E42*1000</f>
        <v>32.009456443574763</v>
      </c>
    </row>
    <row r="46" spans="1:17" ht="20" customHeight="1">
      <c r="A46" s="5">
        <f>reform_curr!A43</f>
        <v>57</v>
      </c>
      <c r="B46" s="5" t="str">
        <f>reform_curr!B43</f>
        <v>Freienstein-Teufen</v>
      </c>
      <c r="C46" s="10">
        <f>reform_curr!G43/1000</f>
        <v>536893.67799999996</v>
      </c>
      <c r="D46" s="10">
        <f>C46/(reform_curr!$C43+reform_curr!$D43)*1000</f>
        <v>400666.92388059699</v>
      </c>
      <c r="E46" s="10">
        <f>C46/reform_curr!$E43*1000</f>
        <v>277034.92156862747</v>
      </c>
      <c r="G46" s="10">
        <f>reform_curr!H43/1000</f>
        <v>622.3929738132349</v>
      </c>
      <c r="H46" s="10">
        <f>reform_curr!I43/1000</f>
        <v>616.16903970274291</v>
      </c>
      <c r="I46" s="10">
        <f>reform_curr!J43/1000</f>
        <v>1238.5620215840299</v>
      </c>
      <c r="K46" s="10">
        <f>reform_new2!E43/1000</f>
        <v>594.03861834448492</v>
      </c>
      <c r="L46" s="10">
        <f>reform_new2!F43/1000</f>
        <v>588.09823110899299</v>
      </c>
      <c r="M46" s="10">
        <f>reform_new2!G43/1000</f>
        <v>1182.13687021684</v>
      </c>
      <c r="O46" s="10">
        <f t="shared" si="1"/>
        <v>56.425151367189983</v>
      </c>
      <c r="P46" s="10">
        <f>O46/(reform_curr!$C43+reform_curr!$D43)*1000</f>
        <v>42.10832191581342</v>
      </c>
      <c r="Q46" s="10">
        <f>O46/reform_curr!$E43*1000</f>
        <v>29.115145184308556</v>
      </c>
    </row>
    <row r="47" spans="1:17" ht="20" customHeight="1">
      <c r="A47" s="5">
        <f>reform_curr!A44</f>
        <v>58</v>
      </c>
      <c r="B47" s="5" t="str">
        <f>reform_curr!B44</f>
        <v>Glattfelden</v>
      </c>
      <c r="C47" s="10">
        <f>reform_curr!G44/1000</f>
        <v>815620.78303357691</v>
      </c>
      <c r="D47" s="10">
        <f>C47/(reform_curr!$C44+reform_curr!$D44)*1000</f>
        <v>300412.81143041502</v>
      </c>
      <c r="E47" s="10">
        <f>C47/reform_curr!$E44*1000</f>
        <v>209779.00798188709</v>
      </c>
      <c r="G47" s="10">
        <f>reform_curr!H44/1000</f>
        <v>1015.2268964805301</v>
      </c>
      <c r="H47" s="10">
        <f>reform_curr!I44/1000</f>
        <v>1167.5109415228299</v>
      </c>
      <c r="I47" s="10">
        <f>reform_curr!J44/1000</f>
        <v>2182.7378703364702</v>
      </c>
      <c r="K47" s="10">
        <f>reform_new2!E44/1000</f>
        <v>930.8843822288211</v>
      </c>
      <c r="L47" s="10">
        <f>reform_new2!F44/1000</f>
        <v>1070.5170347235201</v>
      </c>
      <c r="M47" s="10">
        <f>reform_new2!G44/1000</f>
        <v>2001.4014590510701</v>
      </c>
      <c r="O47" s="10">
        <f t="shared" si="1"/>
        <v>181.33641128540012</v>
      </c>
      <c r="P47" s="10">
        <f>O47/(reform_curr!$C44+reform_curr!$D44)*1000</f>
        <v>66.790575059079231</v>
      </c>
      <c r="Q47" s="10">
        <f>O47/reform_curr!$E44*1000</f>
        <v>46.640023478755175</v>
      </c>
    </row>
    <row r="48" spans="1:17" ht="20" customHeight="1">
      <c r="A48" s="5">
        <f>reform_curr!A45</f>
        <v>59</v>
      </c>
      <c r="B48" s="5" t="str">
        <f>reform_curr!B45</f>
        <v>Hochfelden</v>
      </c>
      <c r="C48" s="10">
        <f>reform_curr!G45/1000</f>
        <v>402157.29700000002</v>
      </c>
      <c r="D48" s="10">
        <f>C48/(reform_curr!$C45+reform_curr!$D45)*1000</f>
        <v>393500.29060665367</v>
      </c>
      <c r="E48" s="10">
        <f>C48/reform_curr!$E45*1000</f>
        <v>266505.82968853548</v>
      </c>
      <c r="G48" s="10">
        <f>reform_curr!H45/1000</f>
        <v>502.14687437915802</v>
      </c>
      <c r="H48" s="10">
        <f>reform_curr!I45/1000</f>
        <v>582.49038183694995</v>
      </c>
      <c r="I48" s="10">
        <f>reform_curr!J45/1000</f>
        <v>1084.6372524282899</v>
      </c>
      <c r="K48" s="10">
        <f>reform_new2!E45/1000</f>
        <v>467.48392540454802</v>
      </c>
      <c r="L48" s="10">
        <f>reform_new2!F45/1000</f>
        <v>542.28135498148208</v>
      </c>
      <c r="M48" s="10">
        <f>reform_new2!G45/1000</f>
        <v>1009.7652778189099</v>
      </c>
      <c r="O48" s="10">
        <f t="shared" si="1"/>
        <v>74.871974609380004</v>
      </c>
      <c r="P48" s="10">
        <f>O48/(reform_curr!$C45+reform_curr!$D45)*1000</f>
        <v>73.260249128551862</v>
      </c>
      <c r="Q48" s="10">
        <f>O48/reform_curr!$E45*1000</f>
        <v>49.616948051278996</v>
      </c>
    </row>
    <row r="49" spans="1:17" ht="20" customHeight="1">
      <c r="A49" s="5">
        <f>reform_curr!A46</f>
        <v>60</v>
      </c>
      <c r="B49" s="5" t="str">
        <f>reform_curr!B46</f>
        <v>Höri</v>
      </c>
      <c r="C49" s="10">
        <f>reform_curr!G46/1000</f>
        <v>340765.93992655596</v>
      </c>
      <c r="D49" s="10">
        <f>C49/(reform_curr!$C46+reform_curr!$D46)*1000</f>
        <v>243230.50672844824</v>
      </c>
      <c r="E49" s="10">
        <f>C49/reform_curr!$E46*1000</f>
        <v>168696.00986463166</v>
      </c>
      <c r="G49" s="10">
        <f>reform_curr!H46/1000</f>
        <v>367.63039228853501</v>
      </c>
      <c r="H49" s="10">
        <f>reform_curr!I46/1000</f>
        <v>430.12755629593102</v>
      </c>
      <c r="I49" s="10">
        <f>reform_curr!J46/1000</f>
        <v>797.75794497478</v>
      </c>
      <c r="K49" s="10">
        <f>reform_new2!E46/1000</f>
        <v>350.12353852876998</v>
      </c>
      <c r="L49" s="10">
        <f>reform_new2!F46/1000</f>
        <v>409.64454067093101</v>
      </c>
      <c r="M49" s="10">
        <f>reform_new2!G46/1000</f>
        <v>759.76807583415496</v>
      </c>
      <c r="O49" s="10">
        <f t="shared" si="1"/>
        <v>37.989869140625046</v>
      </c>
      <c r="P49" s="10">
        <f>O49/(reform_curr!$C46+reform_curr!$D46)*1000</f>
        <v>27.116252063258418</v>
      </c>
      <c r="Q49" s="10">
        <f>O49/reform_curr!$E46*1000</f>
        <v>18.806865911200518</v>
      </c>
    </row>
    <row r="50" spans="1:17" ht="20" customHeight="1">
      <c r="A50" s="5">
        <f>reform_curr!A47</f>
        <v>61</v>
      </c>
      <c r="B50" s="5" t="str">
        <f>reform_curr!B47</f>
        <v>Hüntwangen</v>
      </c>
      <c r="C50" s="10">
        <f>reform_curr!G47/1000</f>
        <v>236044</v>
      </c>
      <c r="D50" s="10">
        <f>C50/(reform_curr!$C47+reform_curr!$D47)*1000</f>
        <v>442859.28705440898</v>
      </c>
      <c r="E50" s="10">
        <f>C50/reform_curr!$E47*1000</f>
        <v>301461.04725415068</v>
      </c>
      <c r="G50" s="10">
        <f>reform_curr!H47/1000</f>
        <v>258.21490553045203</v>
      </c>
      <c r="H50" s="10">
        <f>reform_curr!I47/1000</f>
        <v>268.54350041651702</v>
      </c>
      <c r="I50" s="10">
        <f>reform_curr!J47/1000</f>
        <v>526.75840076684904</v>
      </c>
      <c r="K50" s="10">
        <f>reform_new2!E47/1000</f>
        <v>248.926937757015</v>
      </c>
      <c r="L50" s="10">
        <f>reform_new2!F47/1000</f>
        <v>258.884015553236</v>
      </c>
      <c r="M50" s="10">
        <f>reform_new2!G47/1000</f>
        <v>507.81095545434897</v>
      </c>
      <c r="O50" s="10">
        <f t="shared" si="1"/>
        <v>18.947445312500065</v>
      </c>
      <c r="P50" s="10">
        <f>O50/(reform_curr!$C47+reform_curr!$D47)*1000</f>
        <v>35.548677884615508</v>
      </c>
      <c r="Q50" s="10">
        <f>O50/reform_curr!$E47*1000</f>
        <v>24.198525303320643</v>
      </c>
    </row>
    <row r="51" spans="1:17" ht="20" customHeight="1">
      <c r="A51" s="5">
        <f>reform_curr!A48</f>
        <v>62</v>
      </c>
      <c r="B51" s="5" t="str">
        <f>reform_curr!B48</f>
        <v>Kloten</v>
      </c>
      <c r="C51" s="10">
        <f>reform_curr!G48/1000</f>
        <v>2708720.5017679501</v>
      </c>
      <c r="D51" s="10">
        <f>C51/(reform_curr!$C48+reform_curr!$D48)*1000</f>
        <v>254244.4623397738</v>
      </c>
      <c r="E51" s="10">
        <f>C51/reform_curr!$E48*1000</f>
        <v>186038.49600054603</v>
      </c>
      <c r="G51" s="10">
        <f>reform_curr!H48/1000</f>
        <v>3628.8848998980602</v>
      </c>
      <c r="H51" s="10">
        <f>reform_curr!I48/1000</f>
        <v>3737.7514596769201</v>
      </c>
      <c r="I51" s="10">
        <f>reform_curr!J48/1000</f>
        <v>7366.6363892061099</v>
      </c>
      <c r="K51" s="10">
        <f>reform_new2!E48/1000</f>
        <v>3367.8247512164198</v>
      </c>
      <c r="L51" s="10">
        <f>reform_new2!F48/1000</f>
        <v>3468.8594958097301</v>
      </c>
      <c r="M51" s="10">
        <f>reform_new2!G48/1000</f>
        <v>6836.6842473604001</v>
      </c>
      <c r="O51" s="10">
        <f t="shared" si="1"/>
        <v>529.95214184570978</v>
      </c>
      <c r="P51" s="10">
        <f>O51/(reform_curr!$C48+reform_curr!$D48)*1000</f>
        <v>49.742082020434559</v>
      </c>
      <c r="Q51" s="10">
        <f>O51/reform_curr!$E48*1000</f>
        <v>36.397811939952597</v>
      </c>
    </row>
    <row r="52" spans="1:17" ht="20" customHeight="1">
      <c r="A52" s="5">
        <f>reform_curr!A49</f>
        <v>63</v>
      </c>
      <c r="B52" s="5" t="str">
        <f>reform_curr!B49</f>
        <v>Lufingen</v>
      </c>
      <c r="C52" s="10">
        <f>reform_curr!G49/1000</f>
        <v>522919.09053676401</v>
      </c>
      <c r="D52" s="10">
        <f>C52/(reform_curr!$C49+reform_curr!$D49)*1000</f>
        <v>438322.7917324091</v>
      </c>
      <c r="E52" s="10">
        <f>C52/reform_curr!$E49*1000</f>
        <v>297113.11962316139</v>
      </c>
      <c r="G52" s="10">
        <f>reform_curr!H49/1000</f>
        <v>659.65733011379803</v>
      </c>
      <c r="H52" s="10">
        <f>reform_curr!I49/1000</f>
        <v>587.09502283590996</v>
      </c>
      <c r="I52" s="10">
        <f>reform_curr!J49/1000</f>
        <v>1246.7523544599401</v>
      </c>
      <c r="K52" s="10">
        <f>reform_new2!E49/1000</f>
        <v>626.76887112942302</v>
      </c>
      <c r="L52" s="10">
        <f>reform_new2!F49/1000</f>
        <v>557.82429602926902</v>
      </c>
      <c r="M52" s="10">
        <f>reform_new2!G49/1000</f>
        <v>1184.5931737958701</v>
      </c>
      <c r="O52" s="10">
        <f t="shared" si="1"/>
        <v>62.159180664069936</v>
      </c>
      <c r="P52" s="10">
        <f>O52/(reform_curr!$C49+reform_curr!$D49)*1000</f>
        <v>52.103252861751834</v>
      </c>
      <c r="Q52" s="10">
        <f>O52/reform_curr!$E49*1000</f>
        <v>35.317716286403375</v>
      </c>
    </row>
    <row r="53" spans="1:17" ht="20" customHeight="1">
      <c r="A53" s="5">
        <f>reform_curr!A50</f>
        <v>64</v>
      </c>
      <c r="B53" s="5" t="str">
        <f>reform_curr!B50</f>
        <v>Nürensdorf</v>
      </c>
      <c r="C53" s="10">
        <f>reform_curr!G50/1000</f>
        <v>1874383.6674157099</v>
      </c>
      <c r="D53" s="10">
        <f>C53/(reform_curr!$C50+reform_curr!$D50)*1000</f>
        <v>586845.23087530059</v>
      </c>
      <c r="E53" s="10">
        <f>C53/reform_curr!$E50*1000</f>
        <v>413497.38967917708</v>
      </c>
      <c r="G53" s="10">
        <f>reform_curr!H50/1000</f>
        <v>2967.58850627847</v>
      </c>
      <c r="H53" s="10">
        <f>reform_curr!I50/1000</f>
        <v>2670.8296545052999</v>
      </c>
      <c r="I53" s="10">
        <f>reform_curr!J50/1000</f>
        <v>5638.4181958196496</v>
      </c>
      <c r="K53" s="10">
        <f>reform_new2!E50/1000</f>
        <v>2734.8231223673401</v>
      </c>
      <c r="L53" s="10">
        <f>reform_new2!F50/1000</f>
        <v>2461.3408177743399</v>
      </c>
      <c r="M53" s="10">
        <f>reform_new2!G50/1000</f>
        <v>5196.1639316595001</v>
      </c>
      <c r="O53" s="10">
        <f t="shared" si="1"/>
        <v>442.25426416014943</v>
      </c>
      <c r="P53" s="10">
        <f>O53/(reform_curr!$C50+reform_curr!$D50)*1000</f>
        <v>138.46407769572619</v>
      </c>
      <c r="Q53" s="10">
        <f>O53/reform_curr!$E50*1000</f>
        <v>97.563261451610288</v>
      </c>
    </row>
    <row r="54" spans="1:17" ht="20" customHeight="1">
      <c r="A54" s="5">
        <f>reform_curr!A51</f>
        <v>65</v>
      </c>
      <c r="B54" s="5" t="str">
        <f>reform_curr!B51</f>
        <v>Oberembrach</v>
      </c>
      <c r="C54" s="10">
        <f>reform_curr!G51/1000</f>
        <v>231336.98597384899</v>
      </c>
      <c r="D54" s="10">
        <f>C54/(reform_curr!$C51+reform_curr!$D51)*1000</f>
        <v>379863.68797019537</v>
      </c>
      <c r="E54" s="10">
        <f>C54/reform_curr!$E51*1000</f>
        <v>268684.07197891868</v>
      </c>
      <c r="G54" s="10">
        <f>reform_curr!H51/1000</f>
        <v>238.74670927819602</v>
      </c>
      <c r="H54" s="10">
        <f>reform_curr!I51/1000</f>
        <v>279.33364866854197</v>
      </c>
      <c r="I54" s="10">
        <f>reform_curr!J51/1000</f>
        <v>518.08035606430406</v>
      </c>
      <c r="K54" s="10">
        <f>reform_new2!E51/1000</f>
        <v>235.508744922727</v>
      </c>
      <c r="L54" s="10">
        <f>reform_new2!F51/1000</f>
        <v>275.545231676355</v>
      </c>
      <c r="M54" s="10">
        <f>reform_new2!G51/1000</f>
        <v>511.053973251804</v>
      </c>
      <c r="O54" s="10">
        <f t="shared" si="1"/>
        <v>7.02638281250006</v>
      </c>
      <c r="P54" s="10">
        <f>O54/(reform_curr!$C51+reform_curr!$D51)*1000</f>
        <v>11.537574404762003</v>
      </c>
      <c r="Q54" s="10">
        <f>O54/reform_curr!$E51*1000</f>
        <v>8.1607233594658073</v>
      </c>
    </row>
    <row r="55" spans="1:17" ht="20" customHeight="1">
      <c r="A55" s="5">
        <f>reform_curr!A52</f>
        <v>66</v>
      </c>
      <c r="B55" s="5" t="str">
        <f>reform_curr!B52</f>
        <v>Opfikon</v>
      </c>
      <c r="C55" s="10">
        <f>reform_curr!G52/1000</f>
        <v>2202460.6644815798</v>
      </c>
      <c r="D55" s="10">
        <f>C55/(reform_curr!$C52+reform_curr!$D52)*1000</f>
        <v>216309.23831089961</v>
      </c>
      <c r="E55" s="10">
        <f>C55/reform_curr!$E52*1000</f>
        <v>158793.12649470655</v>
      </c>
      <c r="G55" s="10">
        <f>reform_curr!H52/1000</f>
        <v>2903.5095848418696</v>
      </c>
      <c r="H55" s="10">
        <f>reform_curr!I52/1000</f>
        <v>2729.2990034752502</v>
      </c>
      <c r="I55" s="10">
        <f>reform_curr!J52/1000</f>
        <v>5632.8086084631004</v>
      </c>
      <c r="K55" s="10">
        <f>reform_new2!E52/1000</f>
        <v>2711.3240799590499</v>
      </c>
      <c r="L55" s="10">
        <f>reform_new2!F52/1000</f>
        <v>2548.6446287193899</v>
      </c>
      <c r="M55" s="10">
        <f>reform_new2!G52/1000</f>
        <v>5259.9687041662301</v>
      </c>
      <c r="O55" s="10">
        <f t="shared" si="1"/>
        <v>372.83990429687037</v>
      </c>
      <c r="P55" s="10">
        <f>O55/(reform_curr!$C52+reform_curr!$D52)*1000</f>
        <v>36.617551001460455</v>
      </c>
      <c r="Q55" s="10">
        <f>O55/reform_curr!$E52*1000</f>
        <v>26.881031311958932</v>
      </c>
    </row>
    <row r="56" spans="1:17" ht="20" customHeight="1">
      <c r="A56" s="5">
        <f>reform_curr!A53</f>
        <v>67</v>
      </c>
      <c r="B56" s="5" t="str">
        <f>reform_curr!B53</f>
        <v>Rafz</v>
      </c>
      <c r="C56" s="10">
        <f>reform_curr!G53/1000</f>
        <v>787283.53204577102</v>
      </c>
      <c r="D56" s="10">
        <f>C56/(reform_curr!$C53+reform_curr!$D53)*1000</f>
        <v>332327.36684076447</v>
      </c>
      <c r="E56" s="10">
        <f>C56/reform_curr!$E53*1000</f>
        <v>228595.68294011932</v>
      </c>
      <c r="G56" s="10">
        <f>reform_curr!H53/1000</f>
        <v>839.35047582852803</v>
      </c>
      <c r="H56" s="10">
        <f>reform_curr!I53/1000</f>
        <v>948.46603744816696</v>
      </c>
      <c r="I56" s="10">
        <f>reform_curr!J53/1000</f>
        <v>1787.8165126695601</v>
      </c>
      <c r="K56" s="10">
        <f>reform_new2!E53/1000</f>
        <v>808.94289135587201</v>
      </c>
      <c r="L56" s="10">
        <f>reform_new2!F53/1000</f>
        <v>914.10547079777689</v>
      </c>
      <c r="M56" s="10">
        <f>reform_new2!G53/1000</f>
        <v>1723.04836813831</v>
      </c>
      <c r="O56" s="10">
        <f t="shared" si="1"/>
        <v>64.768144531250073</v>
      </c>
      <c r="P56" s="10">
        <f>O56/(reform_curr!$C53+reform_curr!$D53)*1000</f>
        <v>27.339866834634897</v>
      </c>
      <c r="Q56" s="10">
        <f>O56/reform_curr!$E53*1000</f>
        <v>18.806081455066803</v>
      </c>
    </row>
    <row r="57" spans="1:17" ht="20" customHeight="1">
      <c r="A57" s="5">
        <f>reform_curr!A54</f>
        <v>68</v>
      </c>
      <c r="B57" s="5" t="str">
        <f>reform_curr!B54</f>
        <v>Rorbas</v>
      </c>
      <c r="C57" s="10">
        <f>reform_curr!G54/1000</f>
        <v>356525.56454244204</v>
      </c>
      <c r="D57" s="10">
        <f>C57/(reform_curr!$C54+reform_curr!$D54)*1000</f>
        <v>244866.45916376513</v>
      </c>
      <c r="E57" s="10">
        <f>C57/reform_curr!$E54*1000</f>
        <v>169129.77445087384</v>
      </c>
      <c r="G57" s="10">
        <f>reform_curr!H54/1000</f>
        <v>352.4471247271</v>
      </c>
      <c r="H57" s="10">
        <f>reform_curr!I54/1000</f>
        <v>363.02053785116902</v>
      </c>
      <c r="I57" s="10">
        <f>reform_curr!J54/1000</f>
        <v>715.467663547813</v>
      </c>
      <c r="K57" s="10">
        <f>reform_new2!E54/1000</f>
        <v>343.52775656303697</v>
      </c>
      <c r="L57" s="10">
        <f>reform_new2!F54/1000</f>
        <v>353.83359058554402</v>
      </c>
      <c r="M57" s="10">
        <f>reform_new2!G54/1000</f>
        <v>697.36135007125108</v>
      </c>
      <c r="O57" s="10">
        <f t="shared" si="1"/>
        <v>18.106313476561922</v>
      </c>
      <c r="P57" s="10">
        <f>O57/(reform_curr!$C54+reform_curr!$D54)*1000</f>
        <v>12.435654860276045</v>
      </c>
      <c r="Q57" s="10">
        <f>O57/reform_curr!$E54*1000</f>
        <v>8.5893327687675143</v>
      </c>
    </row>
    <row r="58" spans="1:17" ht="20" customHeight="1">
      <c r="A58" s="5">
        <f>reform_curr!A55</f>
        <v>69</v>
      </c>
      <c r="B58" s="5" t="str">
        <f>reform_curr!B55</f>
        <v>Wallisellen</v>
      </c>
      <c r="C58" s="10">
        <f>reform_curr!G55/1000</f>
        <v>3539640.2808884503</v>
      </c>
      <c r="D58" s="10">
        <f>C58/(reform_curr!$C55+reform_curr!$D55)*1000</f>
        <v>408781.6469440409</v>
      </c>
      <c r="E58" s="10">
        <f>C58/reform_curr!$E55*1000</f>
        <v>295142.18968468689</v>
      </c>
      <c r="G58" s="10">
        <f>reform_curr!H55/1000</f>
        <v>5438.7027206918301</v>
      </c>
      <c r="H58" s="10">
        <f>reform_curr!I55/1000</f>
        <v>5275.5416304833598</v>
      </c>
      <c r="I58" s="10">
        <f>reform_curr!J55/1000</f>
        <v>10714.244347275901</v>
      </c>
      <c r="K58" s="10">
        <f>reform_new2!E55/1000</f>
        <v>5004.10216307465</v>
      </c>
      <c r="L58" s="10">
        <f>reform_new2!F55/1000</f>
        <v>4853.9790914208597</v>
      </c>
      <c r="M58" s="10">
        <f>reform_new2!G55/1000</f>
        <v>9858.081228135281</v>
      </c>
      <c r="O58" s="10">
        <f t="shared" si="1"/>
        <v>856.16311914061953</v>
      </c>
      <c r="P58" s="10">
        <f>O58/(reform_curr!$C55+reform_curr!$D55)*1000</f>
        <v>98.875519013814468</v>
      </c>
      <c r="Q58" s="10">
        <f>O58/reform_curr!$E55*1000</f>
        <v>71.388569927509351</v>
      </c>
    </row>
    <row r="59" spans="1:17" ht="20" customHeight="1">
      <c r="A59" s="5">
        <f>reform_curr!A56</f>
        <v>70</v>
      </c>
      <c r="B59" s="5" t="str">
        <f>reform_curr!B56</f>
        <v>Wasterkingen</v>
      </c>
      <c r="C59" s="10">
        <f>reform_curr!G56/1000</f>
        <v>97430.735000000001</v>
      </c>
      <c r="D59" s="10">
        <f>C59/(reform_curr!$C56+reform_curr!$D56)*1000</f>
        <v>330273.67796610168</v>
      </c>
      <c r="E59" s="10">
        <f>C59/reform_curr!$E56*1000</f>
        <v>225534.10879629629</v>
      </c>
      <c r="G59" s="10">
        <f>reform_curr!H56/1000</f>
        <v>74.64518437862391</v>
      </c>
      <c r="H59" s="10">
        <f>reform_curr!I56/1000</f>
        <v>86.588414101362204</v>
      </c>
      <c r="I59" s="10">
        <f>reform_curr!J56/1000</f>
        <v>161.233598671913</v>
      </c>
      <c r="K59" s="10">
        <f>reform_new2!E56/1000</f>
        <v>74.64518437862391</v>
      </c>
      <c r="L59" s="10">
        <f>reform_new2!F56/1000</f>
        <v>86.588414101362204</v>
      </c>
      <c r="M59" s="10">
        <f>reform_new2!G56/1000</f>
        <v>161.233598671913</v>
      </c>
      <c r="O59" s="10">
        <f t="shared" si="1"/>
        <v>0</v>
      </c>
      <c r="P59" s="10">
        <f>O59/(reform_curr!$C56+reform_curr!$D56)*1000</f>
        <v>0</v>
      </c>
      <c r="Q59" s="10">
        <f>O59/reform_curr!$E56*1000</f>
        <v>0</v>
      </c>
    </row>
    <row r="60" spans="1:17" ht="20" customHeight="1">
      <c r="A60" s="5">
        <f>reform_curr!A57</f>
        <v>71</v>
      </c>
      <c r="B60" s="5" t="str">
        <f>reform_curr!B57</f>
        <v>Wil (ZH)</v>
      </c>
      <c r="C60" s="10">
        <f>reform_curr!G57/1000</f>
        <v>388012.90552504803</v>
      </c>
      <c r="D60" s="10">
        <f>C60/(reform_curr!$C57+reform_curr!$D57)*1000</f>
        <v>516661.65848874574</v>
      </c>
      <c r="E60" s="10">
        <f>C60/reform_curr!$E57*1000</f>
        <v>351460.96514950006</v>
      </c>
      <c r="G60" s="10">
        <f>reform_curr!H57/1000</f>
        <v>540.650921508431</v>
      </c>
      <c r="H60" s="10">
        <f>reform_curr!I57/1000</f>
        <v>573.08997545576096</v>
      </c>
      <c r="I60" s="10">
        <f>reform_curr!J57/1000</f>
        <v>1113.74089959812</v>
      </c>
      <c r="K60" s="10">
        <f>reform_new2!E57/1000</f>
        <v>502.83659143030604</v>
      </c>
      <c r="L60" s="10">
        <f>reform_new2!F57/1000</f>
        <v>533.00678844404194</v>
      </c>
      <c r="M60" s="10">
        <f>reform_new2!G57/1000</f>
        <v>1035.8433849496801</v>
      </c>
      <c r="O60" s="10">
        <f t="shared" si="1"/>
        <v>77.897514648439937</v>
      </c>
      <c r="P60" s="10">
        <f>O60/(reform_curr!$C57+reform_curr!$D57)*1000</f>
        <v>103.72505279419433</v>
      </c>
      <c r="Q60" s="10">
        <f>O60/reform_curr!$E57*1000</f>
        <v>70.559342978659359</v>
      </c>
    </row>
    <row r="61" spans="1:17" ht="20" customHeight="1">
      <c r="A61" s="5">
        <f>reform_curr!A58</f>
        <v>72</v>
      </c>
      <c r="B61" s="5" t="str">
        <f>reform_curr!B58</f>
        <v>Winkel</v>
      </c>
      <c r="C61" s="10">
        <f>reform_curr!G58/1000</f>
        <v>1840817.5297390101</v>
      </c>
      <c r="D61" s="10">
        <f>C61/(reform_curr!$C58+reform_curr!$D58)*1000</f>
        <v>685337.87406515633</v>
      </c>
      <c r="E61" s="10">
        <f>C61/reform_curr!$E58*1000</f>
        <v>490753.80691522529</v>
      </c>
      <c r="G61" s="10">
        <f>reform_curr!H58/1000</f>
        <v>3318.1173620590498</v>
      </c>
      <c r="H61" s="10">
        <f>reform_curr!I58/1000</f>
        <v>2521.7692096125697</v>
      </c>
      <c r="I61" s="10">
        <f>reform_curr!J58/1000</f>
        <v>5839.8865534677498</v>
      </c>
      <c r="K61" s="10">
        <f>reform_new2!E58/1000</f>
        <v>3000.8253460678397</v>
      </c>
      <c r="L61" s="10">
        <f>reform_new2!F58/1000</f>
        <v>2280.62725880691</v>
      </c>
      <c r="M61" s="10">
        <f>reform_new2!G58/1000</f>
        <v>5281.4525773935302</v>
      </c>
      <c r="O61" s="10">
        <f t="shared" si="1"/>
        <v>558.43397607421957</v>
      </c>
      <c r="P61" s="10">
        <f>O61/(reform_curr!$C58+reform_curr!$D58)*1000</f>
        <v>207.90542668437064</v>
      </c>
      <c r="Q61" s="10">
        <f>O61/reform_curr!$E58*1000</f>
        <v>148.87602667934405</v>
      </c>
    </row>
    <row r="62" spans="1:17" ht="20" customHeight="1">
      <c r="A62" s="5">
        <f>reform_curr!A59</f>
        <v>81</v>
      </c>
      <c r="B62" s="5" t="str">
        <f>reform_curr!B59</f>
        <v>Bachs</v>
      </c>
      <c r="C62" s="10">
        <f>reform_curr!G59/1000</f>
        <v>125839.550829667</v>
      </c>
      <c r="D62" s="10">
        <f>C62/(reform_curr!$C59+reform_curr!$D59)*1000</f>
        <v>407247.7373128382</v>
      </c>
      <c r="E62" s="10">
        <f>C62/reform_curr!$E59*1000</f>
        <v>272379.98015079438</v>
      </c>
      <c r="G62" s="10">
        <f>reform_curr!H59/1000</f>
        <v>125.279444320678</v>
      </c>
      <c r="H62" s="10">
        <f>reform_curr!I59/1000</f>
        <v>159.10489437246298</v>
      </c>
      <c r="I62" s="10">
        <f>reform_curr!J59/1000</f>
        <v>284.384337996959</v>
      </c>
      <c r="K62" s="10">
        <f>reform_new2!E59/1000</f>
        <v>122.35411277771</v>
      </c>
      <c r="L62" s="10">
        <f>reform_new2!F59/1000</f>
        <v>155.38972200918201</v>
      </c>
      <c r="M62" s="10">
        <f>reform_new2!G59/1000</f>
        <v>277.74383311414704</v>
      </c>
      <c r="O62" s="10">
        <f t="shared" si="1"/>
        <v>6.6405048828119675</v>
      </c>
      <c r="P62" s="10">
        <f>O62/(reform_curr!$C59+reform_curr!$D59)*1000</f>
        <v>21.490307064116401</v>
      </c>
      <c r="Q62" s="10">
        <f>O62/reform_curr!$E59*1000</f>
        <v>14.373387192233695</v>
      </c>
    </row>
    <row r="63" spans="1:17" ht="20" customHeight="1">
      <c r="A63" s="5">
        <f>reform_curr!A60</f>
        <v>82</v>
      </c>
      <c r="B63" s="5" t="str">
        <f>reform_curr!B60</f>
        <v>Boppelsen</v>
      </c>
      <c r="C63" s="10">
        <f>reform_curr!G60/1000</f>
        <v>522646.59554246499</v>
      </c>
      <c r="D63" s="10">
        <f>C63/(reform_curr!$C60+reform_curr!$D60)*1000</f>
        <v>765221.95540624449</v>
      </c>
      <c r="E63" s="10">
        <f>C63/reform_curr!$E60*1000</f>
        <v>511395.88604937866</v>
      </c>
      <c r="G63" s="10">
        <f>reform_curr!H60/1000</f>
        <v>878.46738167905801</v>
      </c>
      <c r="H63" s="10">
        <f>reform_curr!I60/1000</f>
        <v>799.40531952911601</v>
      </c>
      <c r="I63" s="10">
        <f>reform_curr!J60/1000</f>
        <v>1677.8727091238502</v>
      </c>
      <c r="K63" s="10">
        <f>reform_new2!E60/1000</f>
        <v>802.062755946636</v>
      </c>
      <c r="L63" s="10">
        <f>reform_new2!F60/1000</f>
        <v>729.87710541778802</v>
      </c>
      <c r="M63" s="10">
        <f>reform_new2!G60/1000</f>
        <v>1531.9398551199399</v>
      </c>
      <c r="O63" s="10">
        <f t="shared" si="1"/>
        <v>145.93285400391028</v>
      </c>
      <c r="P63" s="10">
        <f>O63/(reform_curr!$C60+reform_curr!$D60)*1000</f>
        <v>213.66450073778958</v>
      </c>
      <c r="Q63" s="10">
        <f>O63/reform_curr!$E60*1000</f>
        <v>142.79144227388483</v>
      </c>
    </row>
    <row r="64" spans="1:17" ht="20" customHeight="1">
      <c r="A64" s="5">
        <f>reform_curr!A61</f>
        <v>83</v>
      </c>
      <c r="B64" s="5" t="str">
        <f>reform_curr!B61</f>
        <v>Buchs (ZH)</v>
      </c>
      <c r="C64" s="10">
        <f>reform_curr!G61/1000</f>
        <v>962938.8241044</v>
      </c>
      <c r="D64" s="10">
        <f>C64/(reform_curr!$C61+reform_curr!$D61)*1000</f>
        <v>278870.2068069505</v>
      </c>
      <c r="E64" s="10">
        <f>C64/reform_curr!$E61*1000</f>
        <v>195600.00489628277</v>
      </c>
      <c r="G64" s="10">
        <f>reform_curr!H61/1000</f>
        <v>1076.2565799649299</v>
      </c>
      <c r="H64" s="10">
        <f>reform_curr!I61/1000</f>
        <v>1183.88223841589</v>
      </c>
      <c r="I64" s="10">
        <f>reform_curr!J61/1000</f>
        <v>2260.13881500244</v>
      </c>
      <c r="K64" s="10">
        <f>reform_new2!E61/1000</f>
        <v>1021.34662146884</v>
      </c>
      <c r="L64" s="10">
        <f>reform_new2!F61/1000</f>
        <v>1123.4812852908899</v>
      </c>
      <c r="M64" s="10">
        <f>reform_new2!G61/1000</f>
        <v>2144.8279146118098</v>
      </c>
      <c r="O64" s="10">
        <f t="shared" si="1"/>
        <v>115.3109003906302</v>
      </c>
      <c r="P64" s="10">
        <f>O64/(reform_curr!$C61+reform_curr!$D61)*1000</f>
        <v>33.394410770527138</v>
      </c>
      <c r="Q64" s="10">
        <f>O64/reform_curr!$E61*1000</f>
        <v>23.422892624544019</v>
      </c>
    </row>
    <row r="65" spans="1:17" ht="20" customHeight="1">
      <c r="A65" s="5">
        <f>reform_curr!A62</f>
        <v>84</v>
      </c>
      <c r="B65" s="5" t="str">
        <f>reform_curr!B62</f>
        <v>Dällikon</v>
      </c>
      <c r="C65" s="10">
        <f>reform_curr!G62/1000</f>
        <v>664425.5190150959</v>
      </c>
      <c r="D65" s="10">
        <f>C65/(reform_curr!$C62+reform_curr!$D62)*1000</f>
        <v>298082.33244284248</v>
      </c>
      <c r="E65" s="10">
        <f>C65/reform_curr!$E62*1000</f>
        <v>206535.75350173947</v>
      </c>
      <c r="G65" s="10">
        <f>reform_curr!H62/1000</f>
        <v>817.48275093226096</v>
      </c>
      <c r="H65" s="10">
        <f>reform_curr!I62/1000</f>
        <v>882.88136608471996</v>
      </c>
      <c r="I65" s="10">
        <f>reform_curr!J62/1000</f>
        <v>1700.3641056998699</v>
      </c>
      <c r="K65" s="10">
        <f>reform_new2!E62/1000</f>
        <v>772.84908418421401</v>
      </c>
      <c r="L65" s="10">
        <f>reform_new2!F62/1000</f>
        <v>834.67701305737694</v>
      </c>
      <c r="M65" s="10">
        <f>reform_new2!G62/1000</f>
        <v>1607.52609593425</v>
      </c>
      <c r="O65" s="10">
        <f t="shared" si="1"/>
        <v>92.838009765619972</v>
      </c>
      <c r="P65" s="10">
        <f>O65/(reform_curr!$C62+reform_curr!$D62)*1000</f>
        <v>41.650071675917438</v>
      </c>
      <c r="Q65" s="10">
        <f>O65/reform_curr!$E62*1000</f>
        <v>28.858566915020198</v>
      </c>
    </row>
    <row r="66" spans="1:17" ht="20" customHeight="1">
      <c r="A66" s="5">
        <f>reform_curr!A63</f>
        <v>85</v>
      </c>
      <c r="B66" s="5" t="str">
        <f>reform_curr!B63</f>
        <v>Dänikon</v>
      </c>
      <c r="C66" s="10">
        <f>reform_curr!G63/1000</f>
        <v>313568.766</v>
      </c>
      <c r="D66" s="10">
        <f>C66/(reform_curr!$C63+reform_curr!$D63)*1000</f>
        <v>323600.37770897831</v>
      </c>
      <c r="E66" s="10">
        <f>C66/reform_curr!$E63*1000</f>
        <v>217002.60622837371</v>
      </c>
      <c r="G66" s="10">
        <f>reform_curr!H63/1000</f>
        <v>396.46887212237698</v>
      </c>
      <c r="H66" s="10">
        <f>reform_curr!I63/1000</f>
        <v>475.76264421376499</v>
      </c>
      <c r="I66" s="10">
        <f>reform_curr!J63/1000</f>
        <v>872.23151338034802</v>
      </c>
      <c r="K66" s="10">
        <f>reform_new2!E63/1000</f>
        <v>369.91250652179099</v>
      </c>
      <c r="L66" s="10">
        <f>reform_new2!F63/1000</f>
        <v>443.89500310048402</v>
      </c>
      <c r="M66" s="10">
        <f>reform_new2!G63/1000</f>
        <v>813.80751045066097</v>
      </c>
      <c r="O66" s="10">
        <f t="shared" si="1"/>
        <v>58.424002929687049</v>
      </c>
      <c r="P66" s="10">
        <f>O66/(reform_curr!$C63+reform_curr!$D63)*1000</f>
        <v>60.293088678727607</v>
      </c>
      <c r="Q66" s="10">
        <f>O66/reform_curr!$E63*1000</f>
        <v>40.431835937499692</v>
      </c>
    </row>
    <row r="67" spans="1:17" ht="20" customHeight="1">
      <c r="A67" s="5">
        <f>reform_curr!A64</f>
        <v>86</v>
      </c>
      <c r="B67" s="5" t="str">
        <f>reform_curr!B64</f>
        <v>Dielsdorf</v>
      </c>
      <c r="C67" s="10">
        <f>reform_curr!G64/1000</f>
        <v>983480.09100000001</v>
      </c>
      <c r="D67" s="10">
        <f>C67/(reform_curr!$C64+reform_curr!$D64)*1000</f>
        <v>316333.25538758439</v>
      </c>
      <c r="E67" s="10">
        <f>C67/reform_curr!$E64*1000</f>
        <v>222406.17164179104</v>
      </c>
      <c r="G67" s="10">
        <f>reform_curr!H64/1000</f>
        <v>1225.7991478616</v>
      </c>
      <c r="H67" s="10">
        <f>reform_curr!I64/1000</f>
        <v>1287.08911202478</v>
      </c>
      <c r="I67" s="10">
        <f>reform_curr!J64/1000</f>
        <v>2512.8882617218401</v>
      </c>
      <c r="K67" s="10">
        <f>reform_new2!E64/1000</f>
        <v>1162.3566217385501</v>
      </c>
      <c r="L67" s="10">
        <f>reform_new2!F64/1000</f>
        <v>1220.4744504036901</v>
      </c>
      <c r="M67" s="10">
        <f>reform_new2!G64/1000</f>
        <v>2382.8310776398098</v>
      </c>
      <c r="O67" s="10">
        <f t="shared" si="1"/>
        <v>130.05718408203029</v>
      </c>
      <c r="P67" s="10">
        <f>O67/(reform_curr!$C64+reform_curr!$D64)*1000</f>
        <v>41.832481210045124</v>
      </c>
      <c r="Q67" s="10">
        <f>O67/reform_curr!$E64*1000</f>
        <v>29.411393957944433</v>
      </c>
    </row>
    <row r="68" spans="1:17" ht="20" customHeight="1">
      <c r="A68" s="5">
        <f>reform_curr!A65</f>
        <v>87</v>
      </c>
      <c r="B68" s="5" t="str">
        <f>reform_curr!B65</f>
        <v>Hüttikon</v>
      </c>
      <c r="C68" s="10">
        <f>reform_curr!G65/1000</f>
        <v>213672.66699999999</v>
      </c>
      <c r="D68" s="10">
        <f>C68/(reform_curr!$C65+reform_curr!$D65)*1000</f>
        <v>471683.591611479</v>
      </c>
      <c r="E68" s="10">
        <f>C68/reform_curr!$E65*1000</f>
        <v>311022.80494905385</v>
      </c>
      <c r="G68" s="10">
        <f>reform_curr!H65/1000</f>
        <v>307.51559830737102</v>
      </c>
      <c r="H68" s="10">
        <f>reform_curr!I65/1000</f>
        <v>365.94355770623605</v>
      </c>
      <c r="I68" s="10">
        <f>reform_curr!J65/1000</f>
        <v>673.45915188336301</v>
      </c>
      <c r="K68" s="10">
        <f>reform_new2!E65/1000</f>
        <v>285.61543082690196</v>
      </c>
      <c r="L68" s="10">
        <f>reform_new2!F65/1000</f>
        <v>339.88236385857999</v>
      </c>
      <c r="M68" s="10">
        <f>reform_new2!G65/1000</f>
        <v>625.49779446148807</v>
      </c>
      <c r="O68" s="10">
        <f t="shared" si="1"/>
        <v>47.961357421874936</v>
      </c>
      <c r="P68" s="10">
        <f>O68/(reform_curr!$C65+reform_curr!$D65)*1000</f>
        <v>105.87496119619192</v>
      </c>
      <c r="Q68" s="10">
        <f>O68/reform_curr!$E65*1000</f>
        <v>69.812747338973708</v>
      </c>
    </row>
    <row r="69" spans="1:17" ht="20" customHeight="1">
      <c r="A69" s="5">
        <f>reform_curr!A66</f>
        <v>88</v>
      </c>
      <c r="B69" s="5" t="str">
        <f>reform_curr!B66</f>
        <v>Neerach</v>
      </c>
      <c r="C69" s="10">
        <f>reform_curr!G66/1000</f>
        <v>2289193.0139458301</v>
      </c>
      <c r="D69" s="10">
        <f>C69/(reform_curr!$C66+reform_curr!$D66)*1000</f>
        <v>1248196.8451176826</v>
      </c>
      <c r="E69" s="10">
        <f>C69/reform_curr!$E66*1000</f>
        <v>879106.38016352931</v>
      </c>
      <c r="G69" s="10">
        <f>reform_curr!H66/1000</f>
        <v>5051.1749341667</v>
      </c>
      <c r="H69" s="10">
        <f>reform_curr!I66/1000</f>
        <v>3838.8929108319503</v>
      </c>
      <c r="I69" s="10">
        <f>reform_curr!J66/1000</f>
        <v>8890.0676810266905</v>
      </c>
      <c r="K69" s="10">
        <f>reform_new2!E66/1000</f>
        <v>4399.4960662467702</v>
      </c>
      <c r="L69" s="10">
        <f>reform_new2!F66/1000</f>
        <v>3343.6170519452298</v>
      </c>
      <c r="M69" s="10">
        <f>reform_new2!G66/1000</f>
        <v>7743.1129940149704</v>
      </c>
      <c r="O69" s="10">
        <f t="shared" si="1"/>
        <v>1146.9546870117201</v>
      </c>
      <c r="P69" s="10">
        <f>O69/(reform_curr!$C66+reform_curr!$D66)*1000</f>
        <v>625.38423501184309</v>
      </c>
      <c r="Q69" s="10">
        <f>O69/reform_curr!$E66*1000</f>
        <v>440.45878917500772</v>
      </c>
    </row>
    <row r="70" spans="1:17" ht="20" customHeight="1">
      <c r="A70" s="5">
        <f>reform_curr!A67</f>
        <v>89</v>
      </c>
      <c r="B70" s="5" t="str">
        <f>reform_curr!B67</f>
        <v>Niederglatt</v>
      </c>
      <c r="C70" s="10">
        <f>reform_curr!G67/1000</f>
        <v>734235.67</v>
      </c>
      <c r="D70" s="10">
        <f>C70/(reform_curr!$C67+reform_curr!$D67)*1000</f>
        <v>272342.60756676557</v>
      </c>
      <c r="E70" s="10">
        <f>C70/reform_curr!$E67*1000</f>
        <v>192359.35813466072</v>
      </c>
      <c r="G70" s="10">
        <f>reform_curr!H67/1000</f>
        <v>773.94037253489296</v>
      </c>
      <c r="H70" s="10">
        <f>reform_curr!I67/1000</f>
        <v>828.11619903085295</v>
      </c>
      <c r="I70" s="10">
        <f>reform_curr!J67/1000</f>
        <v>1602.05656645369</v>
      </c>
      <c r="K70" s="10">
        <f>reform_new2!E67/1000</f>
        <v>742.59657565989301</v>
      </c>
      <c r="L70" s="10">
        <f>reform_new2!F67/1000</f>
        <v>794.57833135507201</v>
      </c>
      <c r="M70" s="10">
        <f>reform_new2!G67/1000</f>
        <v>1537.1748984849398</v>
      </c>
      <c r="O70" s="10">
        <f t="shared" ref="O70:O133" si="2">I70-M70</f>
        <v>64.881667968750207</v>
      </c>
      <c r="P70" s="10">
        <f>O70/(reform_curr!$C67+reform_curr!$D67)*1000</f>
        <v>24.065900581880641</v>
      </c>
      <c r="Q70" s="10">
        <f>O70/reform_curr!$E67*1000</f>
        <v>16.99807911154053</v>
      </c>
    </row>
    <row r="71" spans="1:17" ht="20" customHeight="1">
      <c r="A71" s="5">
        <f>reform_curr!A68</f>
        <v>90</v>
      </c>
      <c r="B71" s="5" t="str">
        <f>reform_curr!B68</f>
        <v>Niederhasli</v>
      </c>
      <c r="C71" s="10">
        <f>reform_curr!G68/1000</f>
        <v>1330122.6124825</v>
      </c>
      <c r="D71" s="10">
        <f>C71/(reform_curr!$C68+reform_curr!$D68)*1000</f>
        <v>269146.6233270943</v>
      </c>
      <c r="E71" s="10">
        <f>C71/reform_curr!$E68*1000</f>
        <v>187420.40474601946</v>
      </c>
      <c r="G71" s="10">
        <f>reform_curr!H68/1000</f>
        <v>1457.34143597459</v>
      </c>
      <c r="H71" s="10">
        <f>reform_curr!I68/1000</f>
        <v>1690.51606390902</v>
      </c>
      <c r="I71" s="10">
        <f>reform_curr!J68/1000</f>
        <v>3147.8575137708099</v>
      </c>
      <c r="K71" s="10">
        <f>reform_new2!E68/1000</f>
        <v>1390.52584222459</v>
      </c>
      <c r="L71" s="10">
        <f>reform_new2!F68/1000</f>
        <v>1613.0099823660498</v>
      </c>
      <c r="M71" s="10">
        <f>reform_new2!G68/1000</f>
        <v>3003.5358125989401</v>
      </c>
      <c r="O71" s="10">
        <f t="shared" si="2"/>
        <v>144.32170117186979</v>
      </c>
      <c r="P71" s="10">
        <f>O71/(reform_curr!$C68+reform_curr!$D68)*1000</f>
        <v>29.2030961497106</v>
      </c>
      <c r="Q71" s="10">
        <f>O71/reform_curr!$E68*1000</f>
        <v>20.335592668996728</v>
      </c>
    </row>
    <row r="72" spans="1:17" ht="20" customHeight="1">
      <c r="A72" s="5">
        <f>reform_curr!A69</f>
        <v>91</v>
      </c>
      <c r="B72" s="5" t="str">
        <f>reform_curr!B69</f>
        <v>Niederweningen</v>
      </c>
      <c r="C72" s="10">
        <f>reform_curr!G69/1000</f>
        <v>702522.079415065</v>
      </c>
      <c r="D72" s="10">
        <f>C72/(reform_curr!$C69+reform_curr!$D69)*1000</f>
        <v>444072.11088183627</v>
      </c>
      <c r="E72" s="10">
        <f>C72/reform_curr!$E69*1000</f>
        <v>305179.00930280844</v>
      </c>
      <c r="G72" s="10">
        <f>reform_curr!H69/1000</f>
        <v>1049.58037520319</v>
      </c>
      <c r="H72" s="10">
        <f>reform_curr!I69/1000</f>
        <v>1091.5635997934901</v>
      </c>
      <c r="I72" s="10">
        <f>reform_curr!J69/1000</f>
        <v>2141.1439743518799</v>
      </c>
      <c r="K72" s="10">
        <f>reform_new2!E69/1000</f>
        <v>949.00258565241097</v>
      </c>
      <c r="L72" s="10">
        <f>reform_new2!F69/1000</f>
        <v>986.96268084818098</v>
      </c>
      <c r="M72" s="10">
        <f>reform_new2!G69/1000</f>
        <v>1935.9652966174999</v>
      </c>
      <c r="O72" s="10">
        <f t="shared" si="2"/>
        <v>205.17867773438002</v>
      </c>
      <c r="P72" s="10">
        <f>O72/(reform_curr!$C69+reform_curr!$D69)*1000</f>
        <v>129.69575078026548</v>
      </c>
      <c r="Q72" s="10">
        <f>O72/reform_curr!$E69*1000</f>
        <v>89.130615870712433</v>
      </c>
    </row>
    <row r="73" spans="1:17" ht="20" customHeight="1">
      <c r="A73" s="5">
        <f>reform_curr!A70</f>
        <v>92</v>
      </c>
      <c r="B73" s="5" t="str">
        <f>reform_curr!B70</f>
        <v>Oberglatt</v>
      </c>
      <c r="C73" s="10">
        <f>reform_curr!G70/1000</f>
        <v>591423.31400000001</v>
      </c>
      <c r="D73" s="10">
        <f>C73/(reform_curr!$C70+reform_curr!$D70)*1000</f>
        <v>162702.42475928474</v>
      </c>
      <c r="E73" s="10">
        <f>C73/reform_curr!$E70*1000</f>
        <v>117043.99643775975</v>
      </c>
      <c r="G73" s="10">
        <f>reform_curr!H70/1000</f>
        <v>540.26805251327903</v>
      </c>
      <c r="H73" s="10">
        <f>reform_curr!I70/1000</f>
        <v>659.127023969128</v>
      </c>
      <c r="I73" s="10">
        <f>reform_curr!J70/1000</f>
        <v>1199.3950761005799</v>
      </c>
      <c r="K73" s="10">
        <f>reform_new2!E70/1000</f>
        <v>524.40565798202897</v>
      </c>
      <c r="L73" s="10">
        <f>reform_new2!F70/1000</f>
        <v>639.77490189881598</v>
      </c>
      <c r="M73" s="10">
        <f>reform_new2!G70/1000</f>
        <v>1164.1805594990201</v>
      </c>
      <c r="O73" s="10">
        <f t="shared" si="2"/>
        <v>35.214516601559808</v>
      </c>
      <c r="P73" s="10">
        <f>O73/(reform_curr!$C70+reform_curr!$D70)*1000</f>
        <v>9.6876249247757382</v>
      </c>
      <c r="Q73" s="10">
        <f>O73/reform_curr!$E70*1000</f>
        <v>6.9690315855056024</v>
      </c>
    </row>
    <row r="74" spans="1:17" ht="20" customHeight="1">
      <c r="A74" s="5">
        <f>reform_curr!A71</f>
        <v>93</v>
      </c>
      <c r="B74" s="5" t="str">
        <f>reform_curr!B71</f>
        <v>Oberweningen</v>
      </c>
      <c r="C74" s="10">
        <f>reform_curr!G71/1000</f>
        <v>436934.42149482202</v>
      </c>
      <c r="D74" s="10">
        <f>C74/(reform_curr!$C71+reform_curr!$D71)*1000</f>
        <v>437810.041577978</v>
      </c>
      <c r="E74" s="10">
        <f>C74/reform_curr!$E71*1000</f>
        <v>302586.16447009839</v>
      </c>
      <c r="G74" s="10">
        <f>reform_curr!H71/1000</f>
        <v>676.18778783941195</v>
      </c>
      <c r="H74" s="10">
        <f>reform_curr!I71/1000</f>
        <v>662.66402762234202</v>
      </c>
      <c r="I74" s="10">
        <f>reform_curr!J71/1000</f>
        <v>1338.8518325774601</v>
      </c>
      <c r="K74" s="10">
        <f>reform_new2!E71/1000</f>
        <v>616.05062377691195</v>
      </c>
      <c r="L74" s="10">
        <f>reform_new2!F71/1000</f>
        <v>603.72960623562301</v>
      </c>
      <c r="M74" s="10">
        <f>reform_new2!G71/1000</f>
        <v>1219.78023492121</v>
      </c>
      <c r="O74" s="10">
        <f t="shared" si="2"/>
        <v>119.07159765625011</v>
      </c>
      <c r="P74" s="10">
        <f>O74/(reform_curr!$C71+reform_curr!$D71)*1000</f>
        <v>119.31021809243497</v>
      </c>
      <c r="Q74" s="10">
        <f>O74/reform_curr!$E71*1000</f>
        <v>82.459555163608101</v>
      </c>
    </row>
    <row r="75" spans="1:17" ht="20" customHeight="1">
      <c r="A75" s="5">
        <f>reform_curr!A72</f>
        <v>94</v>
      </c>
      <c r="B75" s="5" t="str">
        <f>reform_curr!B72</f>
        <v>Otelfingen</v>
      </c>
      <c r="C75" s="10">
        <f>reform_curr!G72/1000</f>
        <v>512221.65248748497</v>
      </c>
      <c r="D75" s="10">
        <f>C75/(reform_curr!$C72+reform_curr!$D72)*1000</f>
        <v>347976.66609204141</v>
      </c>
      <c r="E75" s="10">
        <f>C75/reform_curr!$E72*1000</f>
        <v>237359.43118048421</v>
      </c>
      <c r="G75" s="10">
        <f>reform_curr!H72/1000</f>
        <v>535.41736773846299</v>
      </c>
      <c r="H75" s="10">
        <f>reform_curr!I72/1000</f>
        <v>588.95910133392704</v>
      </c>
      <c r="I75" s="10">
        <f>reform_curr!J72/1000</f>
        <v>1124.37647543107</v>
      </c>
      <c r="K75" s="10">
        <f>reform_new2!E72/1000</f>
        <v>520.20516217205602</v>
      </c>
      <c r="L75" s="10">
        <f>reform_new2!F72/1000</f>
        <v>572.22567848236406</v>
      </c>
      <c r="M75" s="10">
        <f>reform_new2!G72/1000</f>
        <v>1092.43084066544</v>
      </c>
      <c r="O75" s="10">
        <f t="shared" si="2"/>
        <v>31.945634765630075</v>
      </c>
      <c r="P75" s="10">
        <f>O75/(reform_curr!$C72+reform_curr!$D72)*1000</f>
        <v>21.702197530998692</v>
      </c>
      <c r="Q75" s="10">
        <f>O75/reform_curr!$E72*1000</f>
        <v>14.803352532729413</v>
      </c>
    </row>
    <row r="76" spans="1:17" ht="20" customHeight="1">
      <c r="A76" s="5">
        <f>reform_curr!A73</f>
        <v>95</v>
      </c>
      <c r="B76" s="5" t="str">
        <f>reform_curr!B73</f>
        <v>Regensberg</v>
      </c>
      <c r="C76" s="10">
        <f>reform_curr!G73/1000</f>
        <v>143770.83060917401</v>
      </c>
      <c r="D76" s="10">
        <f>C76/(reform_curr!$C73+reform_curr!$D73)*1000</f>
        <v>568264.15260543081</v>
      </c>
      <c r="E76" s="10">
        <f>C76/reform_curr!$E73*1000</f>
        <v>398257.14850186708</v>
      </c>
      <c r="G76" s="10">
        <f>reform_curr!H73/1000</f>
        <v>207.774201406955</v>
      </c>
      <c r="H76" s="10">
        <f>reform_curr!I73/1000</f>
        <v>220.240650946378</v>
      </c>
      <c r="I76" s="10">
        <f>reform_curr!J73/1000</f>
        <v>428.01485175251901</v>
      </c>
      <c r="K76" s="10">
        <f>reform_new2!E73/1000</f>
        <v>195.23387962961201</v>
      </c>
      <c r="L76" s="10">
        <f>reform_new2!F73/1000</f>
        <v>206.94791217684698</v>
      </c>
      <c r="M76" s="10">
        <f>reform_new2!G73/1000</f>
        <v>402.18179413533198</v>
      </c>
      <c r="O76" s="10">
        <f t="shared" si="2"/>
        <v>25.833057617187023</v>
      </c>
      <c r="P76" s="10">
        <f>O76/(reform_curr!$C73+reform_curr!$D73)*1000</f>
        <v>102.10694710350603</v>
      </c>
      <c r="Q76" s="10">
        <f>O76/reform_curr!$E73*1000</f>
        <v>71.559716391099784</v>
      </c>
    </row>
    <row r="77" spans="1:17" ht="20" customHeight="1">
      <c r="A77" s="5">
        <f>reform_curr!A74</f>
        <v>96</v>
      </c>
      <c r="B77" s="5" t="str">
        <f>reform_curr!B74</f>
        <v>Regensdorf</v>
      </c>
      <c r="C77" s="10">
        <f>reform_curr!G74/1000</f>
        <v>2832875.7395421499</v>
      </c>
      <c r="D77" s="10">
        <f>C77/(reform_curr!$C74+reform_curr!$D74)*1000</f>
        <v>289364.22262943309</v>
      </c>
      <c r="E77" s="10">
        <f>C77/reform_curr!$E74*1000</f>
        <v>204717.13683640337</v>
      </c>
      <c r="G77" s="10">
        <f>reform_curr!H74/1000</f>
        <v>3839.36686271294</v>
      </c>
      <c r="H77" s="10">
        <f>reform_curr!I74/1000</f>
        <v>4530.4528897558803</v>
      </c>
      <c r="I77" s="10">
        <f>reform_curr!J74/1000</f>
        <v>8369.81975722676</v>
      </c>
      <c r="K77" s="10">
        <f>reform_new2!E74/1000</f>
        <v>3563.9378680916602</v>
      </c>
      <c r="L77" s="10">
        <f>reform_new2!F74/1000</f>
        <v>4205.44668040529</v>
      </c>
      <c r="M77" s="10">
        <f>reform_new2!G74/1000</f>
        <v>7769.3845850008101</v>
      </c>
      <c r="O77" s="10">
        <f t="shared" si="2"/>
        <v>600.43517222594983</v>
      </c>
      <c r="P77" s="10">
        <f>O77/(reform_curr!$C74+reform_curr!$D74)*1000</f>
        <v>61.331478266184867</v>
      </c>
      <c r="Q77" s="10">
        <f>O77/reform_curr!$E74*1000</f>
        <v>43.390314512642711</v>
      </c>
    </row>
    <row r="78" spans="1:17" ht="20" customHeight="1">
      <c r="A78" s="5">
        <f>reform_curr!A75</f>
        <v>97</v>
      </c>
      <c r="B78" s="5" t="str">
        <f>reform_curr!B75</f>
        <v>Rümlang</v>
      </c>
      <c r="C78" s="10">
        <f>reform_curr!G75/1000</f>
        <v>1145428.32045914</v>
      </c>
      <c r="D78" s="10">
        <f>C78/(reform_curr!$C75+reform_curr!$D75)*1000</f>
        <v>263802.00839685398</v>
      </c>
      <c r="E78" s="10">
        <f>C78/reform_curr!$E75*1000</f>
        <v>188021.72036427117</v>
      </c>
      <c r="G78" s="10">
        <f>reform_curr!H75/1000</f>
        <v>1598.1897603412301</v>
      </c>
      <c r="H78" s="10">
        <f>reform_curr!I75/1000</f>
        <v>1742.02684327928</v>
      </c>
      <c r="I78" s="10">
        <f>reform_curr!J75/1000</f>
        <v>3340.2166276919102</v>
      </c>
      <c r="K78" s="10">
        <f>reform_new2!E75/1000</f>
        <v>1460.7478028216999</v>
      </c>
      <c r="L78" s="10">
        <f>reform_new2!F75/1000</f>
        <v>1592.2151093925602</v>
      </c>
      <c r="M78" s="10">
        <f>reform_new2!G75/1000</f>
        <v>3052.96290894191</v>
      </c>
      <c r="O78" s="10">
        <f t="shared" si="2"/>
        <v>287.25371875000019</v>
      </c>
      <c r="P78" s="10">
        <f>O78/(reform_curr!$C75+reform_curr!$D75)*1000</f>
        <v>66.157005700138228</v>
      </c>
      <c r="Q78" s="10">
        <f>O78/reform_curr!$E75*1000</f>
        <v>47.152613058109026</v>
      </c>
    </row>
    <row r="79" spans="1:17" ht="20" customHeight="1">
      <c r="A79" s="5">
        <f>reform_curr!A76</f>
        <v>98</v>
      </c>
      <c r="B79" s="5" t="str">
        <f>reform_curr!B76</f>
        <v>Schleinikon</v>
      </c>
      <c r="C79" s="10">
        <f>reform_curr!G76/1000</f>
        <v>158337.084</v>
      </c>
      <c r="D79" s="10">
        <f>C79/(reform_curr!$C76+reform_curr!$D76)*1000</f>
        <v>357420.05417607224</v>
      </c>
      <c r="E79" s="10">
        <f>C79/reform_curr!$E76*1000</f>
        <v>255794.96607431342</v>
      </c>
      <c r="G79" s="10">
        <f>reform_curr!H76/1000</f>
        <v>180.05435715603798</v>
      </c>
      <c r="H79" s="10">
        <f>reform_curr!I76/1000</f>
        <v>198.05979154378099</v>
      </c>
      <c r="I79" s="10">
        <f>reform_curr!J76/1000</f>
        <v>378.11414975476202</v>
      </c>
      <c r="K79" s="10">
        <f>reform_new2!E76/1000</f>
        <v>170.74300559353799</v>
      </c>
      <c r="L79" s="10">
        <f>reform_new2!F76/1000</f>
        <v>187.817307657063</v>
      </c>
      <c r="M79" s="10">
        <f>reform_new2!G76/1000</f>
        <v>358.56031577038704</v>
      </c>
      <c r="O79" s="10">
        <f t="shared" si="2"/>
        <v>19.55383398437499</v>
      </c>
      <c r="P79" s="10">
        <f>O79/(reform_curr!$C76+reform_curr!$D76)*1000</f>
        <v>44.139580100169276</v>
      </c>
      <c r="Q79" s="10">
        <f>O79/reform_curr!$E76*1000</f>
        <v>31.589392543416785</v>
      </c>
    </row>
    <row r="80" spans="1:17" ht="20" customHeight="1">
      <c r="A80" s="5">
        <f>reform_curr!A77</f>
        <v>99</v>
      </c>
      <c r="B80" s="5" t="str">
        <f>reform_curr!B77</f>
        <v>Schöfflisdorf</v>
      </c>
      <c r="C80" s="10">
        <f>reform_curr!G77/1000</f>
        <v>339755.12000526203</v>
      </c>
      <c r="D80" s="10">
        <f>C80/(reform_curr!$C77+reform_curr!$D77)*1000</f>
        <v>436142.64442267269</v>
      </c>
      <c r="E80" s="10">
        <f>C80/reform_curr!$E77*1000</f>
        <v>303082.1766327048</v>
      </c>
      <c r="G80" s="10">
        <f>reform_curr!H77/1000</f>
        <v>420.76791115832299</v>
      </c>
      <c r="H80" s="10">
        <f>reform_curr!I77/1000</f>
        <v>424.97559110891802</v>
      </c>
      <c r="I80" s="10">
        <f>reform_curr!J77/1000</f>
        <v>845.74349770986998</v>
      </c>
      <c r="K80" s="10">
        <f>reform_new2!E77/1000</f>
        <v>402.32346047472902</v>
      </c>
      <c r="L80" s="10">
        <f>reform_new2!F77/1000</f>
        <v>406.346696089386</v>
      </c>
      <c r="M80" s="10">
        <f>reform_new2!G77/1000</f>
        <v>808.67015786612001</v>
      </c>
      <c r="O80" s="10">
        <f t="shared" si="2"/>
        <v>37.073339843749977</v>
      </c>
      <c r="P80" s="10">
        <f>O80/(reform_curr!$C77+reform_curr!$D77)*1000</f>
        <v>47.590936898266982</v>
      </c>
      <c r="Q80" s="10">
        <f>O80/reform_curr!$E77*1000</f>
        <v>33.071668014049934</v>
      </c>
    </row>
    <row r="81" spans="1:17" ht="20" customHeight="1">
      <c r="A81" s="5">
        <f>reform_curr!A78</f>
        <v>100</v>
      </c>
      <c r="B81" s="5" t="str">
        <f>reform_curr!B78</f>
        <v>Stadel</v>
      </c>
      <c r="C81" s="10">
        <f>reform_curr!G78/1000</f>
        <v>458537.18800000002</v>
      </c>
      <c r="D81" s="10">
        <f>C81/(reform_curr!$C78+reform_curr!$D78)*1000</f>
        <v>362479.990513834</v>
      </c>
      <c r="E81" s="10">
        <f>C81/reform_curr!$E78*1000</f>
        <v>256022.99720826358</v>
      </c>
      <c r="G81" s="10">
        <f>reform_curr!H78/1000</f>
        <v>496.61892635035497</v>
      </c>
      <c r="H81" s="10">
        <f>reform_curr!I78/1000</f>
        <v>546.280819461703</v>
      </c>
      <c r="I81" s="10">
        <f>reform_curr!J78/1000</f>
        <v>1042.89974434948</v>
      </c>
      <c r="K81" s="10">
        <f>reform_new2!E78/1000</f>
        <v>483.64537849879201</v>
      </c>
      <c r="L81" s="10">
        <f>reform_new2!F78/1000</f>
        <v>532.00991711795291</v>
      </c>
      <c r="M81" s="10">
        <f>reform_new2!G78/1000</f>
        <v>1015.6552980604099</v>
      </c>
      <c r="O81" s="10">
        <f t="shared" si="2"/>
        <v>27.244446289070083</v>
      </c>
      <c r="P81" s="10">
        <f>O81/(reform_curr!$C78+reform_curr!$D78)*1000</f>
        <v>21.53711169096449</v>
      </c>
      <c r="Q81" s="10">
        <f>O81/reform_curr!$E78*1000</f>
        <v>15.211862807967663</v>
      </c>
    </row>
    <row r="82" spans="1:17" ht="20" customHeight="1">
      <c r="A82" s="5">
        <f>reform_curr!A79</f>
        <v>101</v>
      </c>
      <c r="B82" s="5" t="str">
        <f>reform_curr!B79</f>
        <v>Steinmaur</v>
      </c>
      <c r="C82" s="10">
        <f>reform_curr!G79/1000</f>
        <v>711149.47177916602</v>
      </c>
      <c r="D82" s="10">
        <f>C82/(reform_curr!$C79+reform_curr!$D79)*1000</f>
        <v>381109.0416822969</v>
      </c>
      <c r="E82" s="10">
        <f>C82/reform_curr!$E79*1000</f>
        <v>269885.94754427555</v>
      </c>
      <c r="G82" s="10">
        <f>reform_curr!H79/1000</f>
        <v>897.36580475586595</v>
      </c>
      <c r="H82" s="10">
        <f>reform_curr!I79/1000</f>
        <v>1022.99702149313</v>
      </c>
      <c r="I82" s="10">
        <f>reform_curr!J79/1000</f>
        <v>1920.36281990832</v>
      </c>
      <c r="K82" s="10">
        <f>reform_new2!E79/1000</f>
        <v>853.72789313477199</v>
      </c>
      <c r="L82" s="10">
        <f>reform_new2!F79/1000</f>
        <v>973.24979883688593</v>
      </c>
      <c r="M82" s="10">
        <f>reform_new2!G79/1000</f>
        <v>1826.9776968614401</v>
      </c>
      <c r="O82" s="10">
        <f t="shared" si="2"/>
        <v>93.385123046879926</v>
      </c>
      <c r="P82" s="10">
        <f>O82/(reform_curr!$C79+reform_curr!$D79)*1000</f>
        <v>50.045617924372955</v>
      </c>
      <c r="Q82" s="10">
        <f>O82/reform_curr!$E79*1000</f>
        <v>35.44027440109295</v>
      </c>
    </row>
    <row r="83" spans="1:17" ht="20" customHeight="1">
      <c r="A83" s="5">
        <f>reform_curr!A80</f>
        <v>102</v>
      </c>
      <c r="B83" s="5" t="str">
        <f>reform_curr!B80</f>
        <v>Weiach</v>
      </c>
      <c r="C83" s="10">
        <f>reform_curr!G80/1000</f>
        <v>261724.832872275</v>
      </c>
      <c r="D83" s="10">
        <f>C83/(reform_curr!$C80+reform_curr!$D80)*1000</f>
        <v>273199.19924037054</v>
      </c>
      <c r="E83" s="10">
        <f>C83/reform_curr!$E80*1000</f>
        <v>196195.52689076087</v>
      </c>
      <c r="G83" s="10">
        <f>reform_curr!H80/1000</f>
        <v>275.40606481623598</v>
      </c>
      <c r="H83" s="10">
        <f>reform_curr!I80/1000</f>
        <v>245.11139703577697</v>
      </c>
      <c r="I83" s="10">
        <f>reform_curr!J80/1000</f>
        <v>520.517461759507</v>
      </c>
      <c r="K83" s="10">
        <f>reform_new2!E80/1000</f>
        <v>263.05456969904901</v>
      </c>
      <c r="L83" s="10">
        <f>reform_new2!F80/1000</f>
        <v>234.118568422496</v>
      </c>
      <c r="M83" s="10">
        <f>reform_new2!G80/1000</f>
        <v>497.17313949388199</v>
      </c>
      <c r="O83" s="10">
        <f t="shared" si="2"/>
        <v>23.34432226562501</v>
      </c>
      <c r="P83" s="10">
        <f>O83/(reform_curr!$C80+reform_curr!$D80)*1000</f>
        <v>24.367768544493746</v>
      </c>
      <c r="Q83" s="10">
        <f>O83/reform_curr!$E80*1000</f>
        <v>17.499491953242138</v>
      </c>
    </row>
    <row r="84" spans="1:17" ht="20" customHeight="1">
      <c r="A84" s="5">
        <f>reform_curr!A81</f>
        <v>111</v>
      </c>
      <c r="B84" s="5" t="str">
        <f>reform_curr!B81</f>
        <v>Bäretswil</v>
      </c>
      <c r="C84" s="10">
        <f>reform_curr!G81/1000</f>
        <v>1021362.53840499</v>
      </c>
      <c r="D84" s="10">
        <f>C84/(reform_curr!$C81+reform_curr!$D81)*1000</f>
        <v>381532.51341239823</v>
      </c>
      <c r="E84" s="10">
        <f>C84/reform_curr!$E81*1000</f>
        <v>264464.66556317708</v>
      </c>
      <c r="G84" s="10">
        <f>reform_curr!H81/1000</f>
        <v>1174.3395353748801</v>
      </c>
      <c r="H84" s="10">
        <f>reform_curr!I81/1000</f>
        <v>1197.8263253729299</v>
      </c>
      <c r="I84" s="10">
        <f>reform_curr!J81/1000</f>
        <v>2372.1658651952703</v>
      </c>
      <c r="K84" s="10">
        <f>reform_new2!E81/1000</f>
        <v>1124.11112473034</v>
      </c>
      <c r="L84" s="10">
        <f>reform_new2!F81/1000</f>
        <v>1146.59334392762</v>
      </c>
      <c r="M84" s="10">
        <f>reform_new2!G81/1000</f>
        <v>2270.7044726171403</v>
      </c>
      <c r="O84" s="10">
        <f t="shared" si="2"/>
        <v>101.46139257813002</v>
      </c>
      <c r="P84" s="10">
        <f>O84/(reform_curr!$C81+reform_curr!$D81)*1000</f>
        <v>37.901155240242815</v>
      </c>
      <c r="Q84" s="10">
        <f>O84/reform_curr!$E81*1000</f>
        <v>26.271722573311759</v>
      </c>
    </row>
    <row r="85" spans="1:17" ht="20" customHeight="1">
      <c r="A85" s="5">
        <f>reform_curr!A82</f>
        <v>112</v>
      </c>
      <c r="B85" s="5" t="str">
        <f>reform_curr!B82</f>
        <v>Bubikon</v>
      </c>
      <c r="C85" s="10">
        <f>reform_curr!G82/1000</f>
        <v>1751229.7642320299</v>
      </c>
      <c r="D85" s="10">
        <f>C85/(reform_curr!$C82+reform_curr!$D82)*1000</f>
        <v>445378.88205290685</v>
      </c>
      <c r="E85" s="10">
        <f>C85/reform_curr!$E82*1000</f>
        <v>309513.92086108692</v>
      </c>
      <c r="G85" s="10">
        <f>reform_curr!H82/1000</f>
        <v>2260.8652589766202</v>
      </c>
      <c r="H85" s="10">
        <f>reform_curr!I82/1000</f>
        <v>2532.1690854431199</v>
      </c>
      <c r="I85" s="10">
        <f>reform_curr!J82/1000</f>
        <v>4793.0343114290499</v>
      </c>
      <c r="K85" s="10">
        <f>reform_new2!E82/1000</f>
        <v>2117.2636327559198</v>
      </c>
      <c r="L85" s="10">
        <f>reform_new2!F82/1000</f>
        <v>2371.33526464234</v>
      </c>
      <c r="M85" s="10">
        <f>reform_new2!G82/1000</f>
        <v>4488.5988919954598</v>
      </c>
      <c r="O85" s="10">
        <f t="shared" si="2"/>
        <v>304.43541943359014</v>
      </c>
      <c r="P85" s="10">
        <f>O85/(reform_curr!$C82+reform_curr!$D82)*1000</f>
        <v>77.425081239468497</v>
      </c>
      <c r="Q85" s="10">
        <f>O85/reform_curr!$E82*1000</f>
        <v>53.806189366134703</v>
      </c>
    </row>
    <row r="86" spans="1:17" ht="20" customHeight="1">
      <c r="A86" s="5">
        <f>reform_curr!A83</f>
        <v>113</v>
      </c>
      <c r="B86" s="5" t="str">
        <f>reform_curr!B83</f>
        <v>Dürnten</v>
      </c>
      <c r="C86" s="10">
        <f>reform_curr!G83/1000</f>
        <v>1308056.08803139</v>
      </c>
      <c r="D86" s="10">
        <f>C86/(reform_curr!$C83+reform_curr!$D83)*1000</f>
        <v>320444.90152655315</v>
      </c>
      <c r="E86" s="10">
        <f>C86/reform_curr!$E83*1000</f>
        <v>224404.88729308458</v>
      </c>
      <c r="G86" s="10">
        <f>reform_curr!H83/1000</f>
        <v>1517.35325138145</v>
      </c>
      <c r="H86" s="10">
        <f>reform_curr!I83/1000</f>
        <v>1744.9562386212901</v>
      </c>
      <c r="I86" s="10">
        <f>reform_curr!J83/1000</f>
        <v>3262.3094848662599</v>
      </c>
      <c r="K86" s="10">
        <f>reform_new2!E83/1000</f>
        <v>1446.2586893697301</v>
      </c>
      <c r="L86" s="10">
        <f>reform_new2!F83/1000</f>
        <v>1663.1974869123098</v>
      </c>
      <c r="M86" s="10">
        <f>reform_new2!G83/1000</f>
        <v>3109.4561679717303</v>
      </c>
      <c r="O86" s="10">
        <f t="shared" si="2"/>
        <v>152.8533168945296</v>
      </c>
      <c r="P86" s="10">
        <f>O86/(reform_curr!$C83+reform_curr!$D83)*1000</f>
        <v>37.445692526832339</v>
      </c>
      <c r="Q86" s="10">
        <f>O86/reform_curr!$E83*1000</f>
        <v>26.222905626098747</v>
      </c>
    </row>
    <row r="87" spans="1:17" ht="20" customHeight="1">
      <c r="A87" s="5">
        <f>reform_curr!A84</f>
        <v>114</v>
      </c>
      <c r="B87" s="5" t="str">
        <f>reform_curr!B84</f>
        <v>Fischenthal</v>
      </c>
      <c r="C87" s="10">
        <f>reform_curr!G84/1000</f>
        <v>324100.00605658197</v>
      </c>
      <c r="D87" s="10">
        <f>C87/(reform_curr!$C84+reform_curr!$D84)*1000</f>
        <v>250077.16516711572</v>
      </c>
      <c r="E87" s="10">
        <f>C87/reform_curr!$E84*1000</f>
        <v>174341.04682979127</v>
      </c>
      <c r="G87" s="10">
        <f>reform_curr!H84/1000</f>
        <v>273.346226112544</v>
      </c>
      <c r="H87" s="10">
        <f>reform_curr!I84/1000</f>
        <v>338.94932024365602</v>
      </c>
      <c r="I87" s="10">
        <f>reform_curr!J84/1000</f>
        <v>612.29554543972006</v>
      </c>
      <c r="K87" s="10">
        <f>reform_new2!E84/1000</f>
        <v>266.74268851488802</v>
      </c>
      <c r="L87" s="10">
        <f>reform_new2!F84/1000</f>
        <v>330.76093303662498</v>
      </c>
      <c r="M87" s="10">
        <f>reform_new2!G84/1000</f>
        <v>597.50361868190691</v>
      </c>
      <c r="O87" s="10">
        <f t="shared" si="2"/>
        <v>14.791926757813144</v>
      </c>
      <c r="P87" s="10">
        <f>O87/(reform_curr!$C84+reform_curr!$D84)*1000</f>
        <v>11.413523732880511</v>
      </c>
      <c r="Q87" s="10">
        <f>O87/reform_curr!$E84*1000</f>
        <v>7.9569267121103513</v>
      </c>
    </row>
    <row r="88" spans="1:17" ht="20" customHeight="1">
      <c r="A88" s="5">
        <f>reform_curr!A85</f>
        <v>115</v>
      </c>
      <c r="B88" s="5" t="str">
        <f>reform_curr!B85</f>
        <v>Gossau (ZH)</v>
      </c>
      <c r="C88" s="10">
        <f>reform_curr!G85/1000</f>
        <v>2397636.38984115</v>
      </c>
      <c r="D88" s="10">
        <f>C88/(reform_curr!$C85+reform_curr!$D85)*1000</f>
        <v>429606.95033885504</v>
      </c>
      <c r="E88" s="10">
        <f>C88/reform_curr!$E85*1000</f>
        <v>300305.15904824022</v>
      </c>
      <c r="G88" s="10">
        <f>reform_curr!H85/1000</f>
        <v>3241.9079461893002</v>
      </c>
      <c r="H88" s="10">
        <f>reform_curr!I85/1000</f>
        <v>3857.8704593243701</v>
      </c>
      <c r="I88" s="10">
        <f>reform_curr!J85/1000</f>
        <v>7099.7783933314595</v>
      </c>
      <c r="K88" s="10">
        <f>reform_new2!E85/1000</f>
        <v>3038.3371603006303</v>
      </c>
      <c r="L88" s="10">
        <f>reform_new2!F85/1000</f>
        <v>3615.6212117657801</v>
      </c>
      <c r="M88" s="10">
        <f>reform_new2!G85/1000</f>
        <v>6653.9583606166198</v>
      </c>
      <c r="O88" s="10">
        <f t="shared" si="2"/>
        <v>445.82003271483973</v>
      </c>
      <c r="P88" s="10">
        <f>O88/(reform_curr!$C85+reform_curr!$D85)*1000</f>
        <v>79.881747485188995</v>
      </c>
      <c r="Q88" s="10">
        <f>O88/reform_curr!$E85*1000</f>
        <v>55.839182454263494</v>
      </c>
    </row>
    <row r="89" spans="1:17" ht="20" customHeight="1">
      <c r="A89" s="5">
        <f>reform_curr!A86</f>
        <v>116</v>
      </c>
      <c r="B89" s="5" t="str">
        <f>reform_curr!B86</f>
        <v>Grüningen</v>
      </c>
      <c r="C89" s="10">
        <f>reform_curr!G86/1000</f>
        <v>1059022.0555050499</v>
      </c>
      <c r="D89" s="10">
        <f>C89/(reform_curr!$C86+reform_curr!$D86)*1000</f>
        <v>561815.41406103445</v>
      </c>
      <c r="E89" s="10">
        <f>C89/reform_curr!$E86*1000</f>
        <v>395452.59727597085</v>
      </c>
      <c r="G89" s="10">
        <f>reform_curr!H86/1000</f>
        <v>1853.29895034318</v>
      </c>
      <c r="H89" s="10">
        <f>reform_curr!I86/1000</f>
        <v>2094.2278362799998</v>
      </c>
      <c r="I89" s="10">
        <f>reform_curr!J86/1000</f>
        <v>3947.5267294083201</v>
      </c>
      <c r="K89" s="10">
        <f>reform_new2!E86/1000</f>
        <v>1657.69800820451</v>
      </c>
      <c r="L89" s="10">
        <f>reform_new2!F86/1000</f>
        <v>1873.1987322760899</v>
      </c>
      <c r="M89" s="10">
        <f>reform_new2!G86/1000</f>
        <v>3530.8967499161304</v>
      </c>
      <c r="O89" s="10">
        <f t="shared" si="2"/>
        <v>416.6299794921897</v>
      </c>
      <c r="P89" s="10">
        <f>O89/(reform_curr!$C86+reform_curr!$D86)*1000</f>
        <v>221.02386179957014</v>
      </c>
      <c r="Q89" s="10">
        <f>O89/reform_curr!$E86*1000</f>
        <v>155.57504835406635</v>
      </c>
    </row>
    <row r="90" spans="1:17" ht="20" customHeight="1">
      <c r="A90" s="5">
        <f>reform_curr!A87</f>
        <v>117</v>
      </c>
      <c r="B90" s="5" t="str">
        <f>reform_curr!B87</f>
        <v>Hinwil</v>
      </c>
      <c r="C90" s="10">
        <f>reform_curr!G87/1000</f>
        <v>2456734.1229570699</v>
      </c>
      <c r="D90" s="10">
        <f>C90/(reform_curr!$C87+reform_curr!$D87)*1000</f>
        <v>380476.091521925</v>
      </c>
      <c r="E90" s="10">
        <f>C90/reform_curr!$E87*1000</f>
        <v>271522.33896519343</v>
      </c>
      <c r="G90" s="10">
        <f>reform_curr!H87/1000</f>
        <v>3338.9363152220799</v>
      </c>
      <c r="H90" s="10">
        <f>reform_curr!I87/1000</f>
        <v>3739.6086806333001</v>
      </c>
      <c r="I90" s="10">
        <f>reform_curr!J87/1000</f>
        <v>7078.5449637029096</v>
      </c>
      <c r="K90" s="10">
        <f>reform_new2!E87/1000</f>
        <v>3099.7206638548901</v>
      </c>
      <c r="L90" s="10">
        <f>reform_new2!F87/1000</f>
        <v>3471.6871576840799</v>
      </c>
      <c r="M90" s="10">
        <f>reform_new2!G87/1000</f>
        <v>6571.4078294255696</v>
      </c>
      <c r="O90" s="10">
        <f t="shared" si="2"/>
        <v>507.13713427734001</v>
      </c>
      <c r="P90" s="10">
        <f>O90/(reform_curr!$C87+reform_curr!$D87)*1000</f>
        <v>78.54067434990553</v>
      </c>
      <c r="Q90" s="10">
        <f>O90/reform_curr!$E87*1000</f>
        <v>56.049639066903183</v>
      </c>
    </row>
    <row r="91" spans="1:17" ht="20" customHeight="1">
      <c r="A91" s="5">
        <f>reform_curr!A88</f>
        <v>118</v>
      </c>
      <c r="B91" s="5" t="str">
        <f>reform_curr!B88</f>
        <v>Rüti (ZH)</v>
      </c>
      <c r="C91" s="10">
        <f>reform_curr!G88/1000</f>
        <v>1905770.0020467502</v>
      </c>
      <c r="D91" s="10">
        <f>C91/(reform_curr!$C88+reform_curr!$D88)*1000</f>
        <v>277971.12048523198</v>
      </c>
      <c r="E91" s="10">
        <f>C91/reform_curr!$E88*1000</f>
        <v>200649.61065979683</v>
      </c>
      <c r="G91" s="10">
        <f>reform_curr!H88/1000</f>
        <v>2304.5020835898899</v>
      </c>
      <c r="H91" s="10">
        <f>reform_curr!I88/1000</f>
        <v>2788.4475331902804</v>
      </c>
      <c r="I91" s="10">
        <f>reform_curr!J88/1000</f>
        <v>5092.9496107900704</v>
      </c>
      <c r="K91" s="10">
        <f>reform_new2!E88/1000</f>
        <v>2159.0808765586398</v>
      </c>
      <c r="L91" s="10">
        <f>reform_new2!F88/1000</f>
        <v>2612.4878452019902</v>
      </c>
      <c r="M91" s="10">
        <f>reform_new2!G88/1000</f>
        <v>4771.5687230947606</v>
      </c>
      <c r="O91" s="10">
        <f t="shared" si="2"/>
        <v>321.38088769530987</v>
      </c>
      <c r="P91" s="10">
        <f>O91/(reform_curr!$C88+reform_curr!$D88)*1000</f>
        <v>46.875858765360249</v>
      </c>
      <c r="Q91" s="10">
        <f>O91/reform_curr!$E88*1000</f>
        <v>33.836690639640963</v>
      </c>
    </row>
    <row r="92" spans="1:17" ht="20" customHeight="1">
      <c r="A92" s="5">
        <f>reform_curr!A89</f>
        <v>119</v>
      </c>
      <c r="B92" s="5" t="str">
        <f>reform_curr!B89</f>
        <v>Seegräben</v>
      </c>
      <c r="C92" s="10">
        <f>reform_curr!G89/1000</f>
        <v>380807.05716073798</v>
      </c>
      <c r="D92" s="10">
        <f>C92/(reform_curr!$C89+reform_curr!$D89)*1000</f>
        <v>498438.55649311253</v>
      </c>
      <c r="E92" s="10">
        <f>C92/reform_curr!$E89*1000</f>
        <v>343069.42086552968</v>
      </c>
      <c r="G92" s="10">
        <f>reform_curr!H89/1000</f>
        <v>564.73157166594194</v>
      </c>
      <c r="H92" s="10">
        <f>reform_curr!I89/1000</f>
        <v>638.14667757314396</v>
      </c>
      <c r="I92" s="10">
        <f>reform_curr!J89/1000</f>
        <v>1202.8782512073501</v>
      </c>
      <c r="K92" s="10">
        <f>reform_new2!E89/1000</f>
        <v>526.60935486906692</v>
      </c>
      <c r="L92" s="10">
        <f>reform_new2!F89/1000</f>
        <v>595.06856526845604</v>
      </c>
      <c r="M92" s="10">
        <f>reform_new2!G89/1000</f>
        <v>1121.6779328479699</v>
      </c>
      <c r="O92" s="10">
        <f t="shared" si="2"/>
        <v>81.200318359380162</v>
      </c>
      <c r="P92" s="10">
        <f>O92/(reform_curr!$C89+reform_curr!$D89)*1000</f>
        <v>106.28313921384839</v>
      </c>
      <c r="Q92" s="10">
        <f>O92/reform_curr!$E89*1000</f>
        <v>73.153439963405546</v>
      </c>
    </row>
    <row r="93" spans="1:17" ht="20" customHeight="1">
      <c r="A93" s="5">
        <f>reform_curr!A90</f>
        <v>120</v>
      </c>
      <c r="B93" s="5" t="str">
        <f>reform_curr!B90</f>
        <v>Wald (ZH)</v>
      </c>
      <c r="C93" s="10">
        <f>reform_curr!G90/1000</f>
        <v>1505288.3258529101</v>
      </c>
      <c r="D93" s="10">
        <f>C93/(reform_curr!$C90+reform_curr!$D90)*1000</f>
        <v>279222.46816043596</v>
      </c>
      <c r="E93" s="10">
        <f>C93/reform_curr!$E90*1000</f>
        <v>199138.55349291043</v>
      </c>
      <c r="G93" s="10">
        <f>reform_curr!H90/1000</f>
        <v>1731.4697610897401</v>
      </c>
      <c r="H93" s="10">
        <f>reform_curr!I90/1000</f>
        <v>2112.3931193605499</v>
      </c>
      <c r="I93" s="10">
        <f>reform_curr!J90/1000</f>
        <v>3843.8628941470797</v>
      </c>
      <c r="K93" s="10">
        <f>reform_new2!E90/1000</f>
        <v>1636.19301621669</v>
      </c>
      <c r="L93" s="10">
        <f>reform_new2!F90/1000</f>
        <v>1996.1554816652299</v>
      </c>
      <c r="M93" s="10">
        <f>reform_new2!G90/1000</f>
        <v>3632.3484966861402</v>
      </c>
      <c r="O93" s="10">
        <f t="shared" si="2"/>
        <v>211.51439746093956</v>
      </c>
      <c r="P93" s="10">
        <f>O93/(reform_curr!$C90+reform_curr!$D90)*1000</f>
        <v>39.234724069920162</v>
      </c>
      <c r="Q93" s="10">
        <f>O93/reform_curr!$E90*1000</f>
        <v>27.981796198034075</v>
      </c>
    </row>
    <row r="94" spans="1:17" ht="20" customHeight="1">
      <c r="A94" s="5">
        <f>reform_curr!A91</f>
        <v>121</v>
      </c>
      <c r="B94" s="5" t="str">
        <f>reform_curr!B91</f>
        <v>Wetzikon (ZH)</v>
      </c>
      <c r="C94" s="10">
        <f>reform_curr!G91/1000</f>
        <v>3873224.4928607503</v>
      </c>
      <c r="D94" s="10">
        <f>C94/(reform_curr!$C91+reform_curr!$D91)*1000</f>
        <v>286820.53412772145</v>
      </c>
      <c r="E94" s="10">
        <f>C94/reform_curr!$E91*1000</f>
        <v>206176.11481213404</v>
      </c>
      <c r="G94" s="10">
        <f>reform_curr!H91/1000</f>
        <v>4700.0883328413793</v>
      </c>
      <c r="H94" s="10">
        <f>reform_curr!I91/1000</f>
        <v>5593.1051356314401</v>
      </c>
      <c r="I94" s="10">
        <f>reform_curr!J91/1000</f>
        <v>10293.193487738101</v>
      </c>
      <c r="K94" s="10">
        <f>reform_new2!E91/1000</f>
        <v>4437.4265553755604</v>
      </c>
      <c r="L94" s="10">
        <f>reform_new2!F91/1000</f>
        <v>5280.5376031607293</v>
      </c>
      <c r="M94" s="10">
        <f>reform_new2!G91/1000</f>
        <v>9717.9641662048998</v>
      </c>
      <c r="O94" s="10">
        <f t="shared" si="2"/>
        <v>575.22932153320107</v>
      </c>
      <c r="P94" s="10">
        <f>O94/(reform_curr!$C91+reform_curr!$D91)*1000</f>
        <v>42.596958051925434</v>
      </c>
      <c r="Q94" s="10">
        <f>O94/reform_curr!$E91*1000</f>
        <v>30.620106543873153</v>
      </c>
    </row>
    <row r="95" spans="1:17" ht="20" customHeight="1">
      <c r="A95" s="5">
        <f>reform_curr!A92</f>
        <v>131</v>
      </c>
      <c r="B95" s="5" t="str">
        <f>reform_curr!B92</f>
        <v>Adliswil</v>
      </c>
      <c r="C95" s="10">
        <f>reform_curr!G92/1000</f>
        <v>3538247.1019654498</v>
      </c>
      <c r="D95" s="10">
        <f>C95/(reform_curr!$C92+reform_curr!$D92)*1000</f>
        <v>362451.04506919178</v>
      </c>
      <c r="E95" s="10">
        <f>C95/reform_curr!$E92*1000</f>
        <v>260126.97411891265</v>
      </c>
      <c r="G95" s="10">
        <f>reform_curr!H92/1000</f>
        <v>4851.3651378071199</v>
      </c>
      <c r="H95" s="10">
        <f>reform_curr!I92/1000</f>
        <v>4851.3651378071199</v>
      </c>
      <c r="I95" s="10">
        <f>reform_curr!J92/1000</f>
        <v>9702.7302756142308</v>
      </c>
      <c r="K95" s="10">
        <f>reform_new2!E92/1000</f>
        <v>4529.9333156635603</v>
      </c>
      <c r="L95" s="10">
        <f>reform_new2!F92/1000</f>
        <v>4529.9333156635603</v>
      </c>
      <c r="M95" s="10">
        <f>reform_new2!G92/1000</f>
        <v>9059.8666313271297</v>
      </c>
      <c r="O95" s="10">
        <f t="shared" si="2"/>
        <v>642.86364428710112</v>
      </c>
      <c r="P95" s="10">
        <f>O95/(reform_curr!$C92+reform_curr!$D92)*1000</f>
        <v>65.853682061780489</v>
      </c>
      <c r="Q95" s="10">
        <f>O95/reform_curr!$E92*1000</f>
        <v>47.262435251220495</v>
      </c>
    </row>
    <row r="96" spans="1:17" ht="20" customHeight="1">
      <c r="A96" s="5">
        <f>reform_curr!A93</f>
        <v>135</v>
      </c>
      <c r="B96" s="5" t="str">
        <f>reform_curr!B93</f>
        <v>Kilchberg (ZH)</v>
      </c>
      <c r="C96" s="10">
        <f>reform_curr!G93/1000</f>
        <v>6958340.7368079703</v>
      </c>
      <c r="D96" s="10">
        <f>C96/(reform_curr!$C93+reform_curr!$D93)*1000</f>
        <v>1594852.3348173208</v>
      </c>
      <c r="E96" s="10">
        <f>C96/reform_curr!$E93*1000</f>
        <v>1154528.0797756712</v>
      </c>
      <c r="G96" s="10">
        <f>reform_curr!H93/1000</f>
        <v>15676.6488542853</v>
      </c>
      <c r="H96" s="10">
        <f>reform_curr!I93/1000</f>
        <v>11287.187190579602</v>
      </c>
      <c r="I96" s="10">
        <f>reform_curr!J93/1000</f>
        <v>26963.836010408901</v>
      </c>
      <c r="K96" s="10">
        <f>reform_new2!E93/1000</f>
        <v>13793.8646228094</v>
      </c>
      <c r="L96" s="10">
        <f>reform_new2!F93/1000</f>
        <v>9931.5825226795896</v>
      </c>
      <c r="M96" s="10">
        <f>reform_new2!G93/1000</f>
        <v>23725.4470943017</v>
      </c>
      <c r="O96" s="10">
        <f t="shared" si="2"/>
        <v>3238.3889161072002</v>
      </c>
      <c r="P96" s="10">
        <f>O96/(reform_curr!$C93+reform_curr!$D93)*1000</f>
        <v>742.23903646738484</v>
      </c>
      <c r="Q96" s="10">
        <f>O96/reform_curr!$E93*1000</f>
        <v>537.31357493067867</v>
      </c>
    </row>
    <row r="97" spans="1:17" ht="20" customHeight="1">
      <c r="A97" s="5">
        <f>reform_curr!A94</f>
        <v>136</v>
      </c>
      <c r="B97" s="5" t="str">
        <f>reform_curr!B94</f>
        <v>Langnau am Albis</v>
      </c>
      <c r="C97" s="10">
        <f>reform_curr!G94/1000</f>
        <v>2256407.0150508699</v>
      </c>
      <c r="D97" s="10">
        <f>C97/(reform_curr!$C94+reform_curr!$D94)*1000</f>
        <v>589140.21280701563</v>
      </c>
      <c r="E97" s="10">
        <f>C97/reform_curr!$E94*1000</f>
        <v>407661.61066863051</v>
      </c>
      <c r="G97" s="10">
        <f>reform_curr!H94/1000</f>
        <v>3747.1442726538598</v>
      </c>
      <c r="H97" s="10">
        <f>reform_curr!I94/1000</f>
        <v>3971.9729122415301</v>
      </c>
      <c r="I97" s="10">
        <f>reform_curr!J94/1000</f>
        <v>7719.1171822283504</v>
      </c>
      <c r="K97" s="10">
        <f>reform_new2!E94/1000</f>
        <v>3418.20269526128</v>
      </c>
      <c r="L97" s="10">
        <f>reform_new2!F94/1000</f>
        <v>3623.2948628030499</v>
      </c>
      <c r="M97" s="10">
        <f>reform_new2!G94/1000</f>
        <v>7041.4975318377301</v>
      </c>
      <c r="O97" s="10">
        <f t="shared" si="2"/>
        <v>677.61965039062034</v>
      </c>
      <c r="P97" s="10">
        <f>O97/(reform_curr!$C94+reform_curr!$D94)*1000</f>
        <v>176.92419070251182</v>
      </c>
      <c r="Q97" s="10">
        <f>O97/reform_curr!$E94*1000</f>
        <v>122.42450774898289</v>
      </c>
    </row>
    <row r="98" spans="1:17" ht="20" customHeight="1">
      <c r="A98" s="5">
        <f>reform_curr!A95</f>
        <v>137</v>
      </c>
      <c r="B98" s="5" t="str">
        <f>reform_curr!B95</f>
        <v>Oberrieden</v>
      </c>
      <c r="C98" s="10">
        <f>reform_curr!G95/1000</f>
        <v>2417528.3148682397</v>
      </c>
      <c r="D98" s="10">
        <f>C98/(reform_curr!$C95+reform_curr!$D95)*1000</f>
        <v>857583.65195751679</v>
      </c>
      <c r="E98" s="10">
        <f>C98/reform_curr!$E95*1000</f>
        <v>611258.73953684943</v>
      </c>
      <c r="G98" s="10">
        <f>reform_curr!H95/1000</f>
        <v>4391.5890122434494</v>
      </c>
      <c r="H98" s="10">
        <f>reform_curr!I95/1000</f>
        <v>3864.5983184089696</v>
      </c>
      <c r="I98" s="10">
        <f>reform_curr!J95/1000</f>
        <v>8256.1873603821405</v>
      </c>
      <c r="K98" s="10">
        <f>reform_new2!E95/1000</f>
        <v>3988.65848709696</v>
      </c>
      <c r="L98" s="10">
        <f>reform_new2!F95/1000</f>
        <v>3510.0194579353397</v>
      </c>
      <c r="M98" s="10">
        <f>reform_new2!G95/1000</f>
        <v>7498.6779917297899</v>
      </c>
      <c r="O98" s="10">
        <f t="shared" si="2"/>
        <v>757.50936865235053</v>
      </c>
      <c r="P98" s="10">
        <f>O98/(reform_curr!$C95+reform_curr!$D95)*1000</f>
        <v>268.71563272520416</v>
      </c>
      <c r="Q98" s="10">
        <f>O98/reform_curr!$E95*1000</f>
        <v>191.53207804104943</v>
      </c>
    </row>
    <row r="99" spans="1:17" ht="20" customHeight="1">
      <c r="A99" s="5">
        <f>reform_curr!A96</f>
        <v>138</v>
      </c>
      <c r="B99" s="5" t="str">
        <f>reform_curr!B96</f>
        <v>Richterswil</v>
      </c>
      <c r="C99" s="10">
        <f>reform_curr!G96/1000</f>
        <v>3116558.0002489099</v>
      </c>
      <c r="D99" s="10">
        <f>C99/(reform_curr!$C96+reform_curr!$D96)*1000</f>
        <v>418273.78878659377</v>
      </c>
      <c r="E99" s="10">
        <f>C99/reform_curr!$E96*1000</f>
        <v>294737.84757413564</v>
      </c>
      <c r="G99" s="10">
        <f>reform_curr!H96/1000</f>
        <v>4243.7966516939596</v>
      </c>
      <c r="H99" s="10">
        <f>reform_curr!I96/1000</f>
        <v>4286.2346091286599</v>
      </c>
      <c r="I99" s="10">
        <f>reform_curr!J96/1000</f>
        <v>8530.0312907102107</v>
      </c>
      <c r="K99" s="10">
        <f>reform_new2!E96/1000</f>
        <v>3995.0730159517698</v>
      </c>
      <c r="L99" s="10">
        <f>reform_new2!F96/1000</f>
        <v>4035.02374133081</v>
      </c>
      <c r="M99" s="10">
        <f>reform_new2!G96/1000</f>
        <v>8030.0967330930198</v>
      </c>
      <c r="O99" s="10">
        <f t="shared" si="2"/>
        <v>499.93455761719088</v>
      </c>
      <c r="P99" s="10">
        <f>O99/(reform_curr!$C96+reform_curr!$D96)*1000</f>
        <v>67.096303532034739</v>
      </c>
      <c r="Q99" s="10">
        <f>O99/reform_curr!$E96*1000</f>
        <v>47.279606356836666</v>
      </c>
    </row>
    <row r="100" spans="1:17" ht="20" customHeight="1">
      <c r="A100" s="5">
        <f>reform_curr!A97</f>
        <v>139</v>
      </c>
      <c r="B100" s="5" t="str">
        <f>reform_curr!B97</f>
        <v>Rüschlikon</v>
      </c>
      <c r="C100" s="10">
        <f>reform_curr!G97/1000</f>
        <v>13638270.1733435</v>
      </c>
      <c r="D100" s="10">
        <f>C100/(reform_curr!$C97+reform_curr!$D97)*1000</f>
        <v>4599753.8527296791</v>
      </c>
      <c r="E100" s="10">
        <f>C100/reform_curr!$E97*1000</f>
        <v>3279218.6038334933</v>
      </c>
      <c r="G100" s="10">
        <f>reform_curr!H97/1000</f>
        <v>37624.91531022</v>
      </c>
      <c r="H100" s="10">
        <f>reform_curr!I97/1000</f>
        <v>27466.187910705699</v>
      </c>
      <c r="I100" s="10">
        <f>reform_curr!J97/1000</f>
        <v>65091.104284510206</v>
      </c>
      <c r="K100" s="10">
        <f>reform_new2!E97/1000</f>
        <v>31807.154081185603</v>
      </c>
      <c r="L100" s="10">
        <f>reform_new2!F97/1000</f>
        <v>23219.222585601899</v>
      </c>
      <c r="M100" s="10">
        <f>reform_new2!G97/1000</f>
        <v>55026.376774805598</v>
      </c>
      <c r="O100" s="10">
        <f t="shared" si="2"/>
        <v>10064.727509704608</v>
      </c>
      <c r="P100" s="10">
        <f>O100/(reform_curr!$C97+reform_curr!$D97)*1000</f>
        <v>3394.5118076575404</v>
      </c>
      <c r="Q100" s="10">
        <f>O100/reform_curr!$E97*1000</f>
        <v>2419.987379106662</v>
      </c>
    </row>
    <row r="101" spans="1:17" ht="20" customHeight="1">
      <c r="A101" s="5">
        <f>reform_curr!A98</f>
        <v>141</v>
      </c>
      <c r="B101" s="5" t="str">
        <f>reform_curr!B98</f>
        <v>Thalwil</v>
      </c>
      <c r="C101" s="10">
        <f>reform_curr!G98/1000</f>
        <v>6309287.9131688401</v>
      </c>
      <c r="D101" s="10">
        <f>C101/(reform_curr!$C98+reform_curr!$D98)*1000</f>
        <v>644330.87348537997</v>
      </c>
      <c r="E101" s="10">
        <f>C101/reform_curr!$E98*1000</f>
        <v>467216.22579745558</v>
      </c>
      <c r="G101" s="10">
        <f>reform_curr!H98/1000</f>
        <v>10932.641213114399</v>
      </c>
      <c r="H101" s="10">
        <f>reform_curr!I98/1000</f>
        <v>9292.7450562677914</v>
      </c>
      <c r="I101" s="10">
        <f>reform_curr!J98/1000</f>
        <v>20225.386245461097</v>
      </c>
      <c r="K101" s="10">
        <f>reform_new2!E98/1000</f>
        <v>9935.5869437052897</v>
      </c>
      <c r="L101" s="10">
        <f>reform_new2!F98/1000</f>
        <v>8445.2489137507</v>
      </c>
      <c r="M101" s="10">
        <f>reform_new2!G98/1000</f>
        <v>18380.835844215999</v>
      </c>
      <c r="O101" s="10">
        <f t="shared" si="2"/>
        <v>1844.5504012450983</v>
      </c>
      <c r="P101" s="10">
        <f>O101/(reform_curr!$C98+reform_curr!$D98)*1000</f>
        <v>188.37320274153373</v>
      </c>
      <c r="Q101" s="10">
        <f>O101/reform_curr!$E98*1000</f>
        <v>136.59289108746285</v>
      </c>
    </row>
    <row r="102" spans="1:17" ht="20" customHeight="1">
      <c r="A102" s="5">
        <f>reform_curr!A99</f>
        <v>151</v>
      </c>
      <c r="B102" s="5" t="str">
        <f>reform_curr!B99</f>
        <v>Erlenbach (ZH)</v>
      </c>
      <c r="C102" s="10">
        <f>reform_curr!G99/1000</f>
        <v>7039441.8753401302</v>
      </c>
      <c r="D102" s="10">
        <f>C102/(reform_curr!$C99+reform_curr!$D99)*1000</f>
        <v>2387060.6562699662</v>
      </c>
      <c r="E102" s="10">
        <f>C102/reform_curr!$E99*1000</f>
        <v>1679656.854053956</v>
      </c>
      <c r="G102" s="10">
        <f>reform_curr!H99/1000</f>
        <v>17384.216441392298</v>
      </c>
      <c r="H102" s="10">
        <f>reform_curr!I99/1000</f>
        <v>13733.5310343439</v>
      </c>
      <c r="I102" s="10">
        <f>reform_curr!J99/1000</f>
        <v>31117.747504891999</v>
      </c>
      <c r="K102" s="10">
        <f>reform_new2!E99/1000</f>
        <v>15030.439240891799</v>
      </c>
      <c r="L102" s="10">
        <f>reform_new2!F99/1000</f>
        <v>11874.046979656399</v>
      </c>
      <c r="M102" s="10">
        <f>reform_new2!G99/1000</f>
        <v>26904.486292245499</v>
      </c>
      <c r="O102" s="10">
        <f t="shared" si="2"/>
        <v>4213.2612126464992</v>
      </c>
      <c r="P102" s="10">
        <f>O102/(reform_curr!$C99+reform_curr!$D99)*1000</f>
        <v>1428.7084478285856</v>
      </c>
      <c r="Q102" s="10">
        <f>O102/reform_curr!$E99*1000</f>
        <v>1005.3116708772367</v>
      </c>
    </row>
    <row r="103" spans="1:17" ht="20" customHeight="1">
      <c r="A103" s="5">
        <f>reform_curr!A100</f>
        <v>152</v>
      </c>
      <c r="B103" s="5" t="str">
        <f>reform_curr!B100</f>
        <v>Herrliberg</v>
      </c>
      <c r="C103" s="10">
        <f>reform_curr!G100/1000</f>
        <v>8400240.3366088197</v>
      </c>
      <c r="D103" s="10">
        <f>C103/(reform_curr!$C100+reform_curr!$D100)*1000</f>
        <v>2509781.9948039497</v>
      </c>
      <c r="E103" s="10">
        <f>C103/reform_curr!$E100*1000</f>
        <v>1753703.6193337829</v>
      </c>
      <c r="G103" s="10">
        <f>reform_curr!H100/1000</f>
        <v>20560.627351773299</v>
      </c>
      <c r="H103" s="10">
        <f>reform_curr!I100/1000</f>
        <v>16037.289209750601</v>
      </c>
      <c r="I103" s="10">
        <f>reform_curr!J100/1000</f>
        <v>36597.916639810501</v>
      </c>
      <c r="K103" s="10">
        <f>reform_new2!E100/1000</f>
        <v>17796.729191250801</v>
      </c>
      <c r="L103" s="10">
        <f>reform_new2!F100/1000</f>
        <v>13881.4487454562</v>
      </c>
      <c r="M103" s="10">
        <f>reform_new2!G100/1000</f>
        <v>31678.177856302202</v>
      </c>
      <c r="O103" s="10">
        <f t="shared" si="2"/>
        <v>4919.7387835082991</v>
      </c>
      <c r="P103" s="10">
        <f>O103/(reform_curr!$C100+reform_curr!$D100)*1000</f>
        <v>1469.8950652848218</v>
      </c>
      <c r="Q103" s="10">
        <f>O103/reform_curr!$E100*1000</f>
        <v>1027.0853410246971</v>
      </c>
    </row>
    <row r="104" spans="1:17" ht="20" customHeight="1">
      <c r="A104" s="5">
        <f>reform_curr!A101</f>
        <v>153</v>
      </c>
      <c r="B104" s="5" t="str">
        <f>reform_curr!B101</f>
        <v>Hombrechtikon</v>
      </c>
      <c r="C104" s="10">
        <f>reform_curr!G101/1000</f>
        <v>2417702.5756166303</v>
      </c>
      <c r="D104" s="10">
        <f>C104/(reform_curr!$C101+reform_curr!$D101)*1000</f>
        <v>506431.20561722456</v>
      </c>
      <c r="E104" s="10">
        <f>C104/reform_curr!$E101*1000</f>
        <v>356751.15473168518</v>
      </c>
      <c r="G104" s="10">
        <f>reform_curr!H101/1000</f>
        <v>4040.84481692896</v>
      </c>
      <c r="H104" s="10">
        <f>reform_curr!I101/1000</f>
        <v>4808.60535072934</v>
      </c>
      <c r="I104" s="10">
        <f>reform_curr!J101/1000</f>
        <v>8849.4501565621504</v>
      </c>
      <c r="K104" s="10">
        <f>reform_new2!E101/1000</f>
        <v>3641.4466983986904</v>
      </c>
      <c r="L104" s="10">
        <f>reform_new2!F101/1000</f>
        <v>4333.3215565398905</v>
      </c>
      <c r="M104" s="10">
        <f>reform_new2!G101/1000</f>
        <v>7974.7682517769899</v>
      </c>
      <c r="O104" s="10">
        <f t="shared" si="2"/>
        <v>874.68190478516044</v>
      </c>
      <c r="P104" s="10">
        <f>O104/(reform_curr!$C101+reform_curr!$D101)*1000</f>
        <v>183.2178267250022</v>
      </c>
      <c r="Q104" s="10">
        <f>O104/reform_curr!$E101*1000</f>
        <v>129.06623945479717</v>
      </c>
    </row>
    <row r="105" spans="1:17" ht="20" customHeight="1">
      <c r="A105" s="5">
        <f>reform_curr!A102</f>
        <v>154</v>
      </c>
      <c r="B105" s="5" t="str">
        <f>reform_curr!B102</f>
        <v>Küsnacht (ZH)</v>
      </c>
      <c r="C105" s="10">
        <f>reform_curr!G102/1000</f>
        <v>26907827.6957273</v>
      </c>
      <c r="D105" s="10">
        <f>C105/(reform_curr!$C102+reform_curr!$D102)*1000</f>
        <v>3485018.4815085223</v>
      </c>
      <c r="E105" s="10">
        <f>C105/reform_curr!$E102*1000</f>
        <v>2493081.4134834893</v>
      </c>
      <c r="G105" s="10">
        <f>reform_curr!H102/1000</f>
        <v>70856.036046601002</v>
      </c>
      <c r="H105" s="10">
        <f>reform_curr!I102/1000</f>
        <v>54559.1478322279</v>
      </c>
      <c r="I105" s="10">
        <f>reform_curr!J102/1000</f>
        <v>125415.18362985601</v>
      </c>
      <c r="K105" s="10">
        <f>reform_new2!E102/1000</f>
        <v>60519.941043610299</v>
      </c>
      <c r="L105" s="10">
        <f>reform_new2!F102/1000</f>
        <v>46600.354500105095</v>
      </c>
      <c r="M105" s="10">
        <f>reform_new2!G102/1000</f>
        <v>107120.295684116</v>
      </c>
      <c r="O105" s="10">
        <f t="shared" si="2"/>
        <v>18294.887945740003</v>
      </c>
      <c r="P105" s="10">
        <f>O105/(reform_curr!$C102+reform_curr!$D102)*1000</f>
        <v>2369.497208359021</v>
      </c>
      <c r="Q105" s="10">
        <f>O105/reform_curr!$E102*1000</f>
        <v>1695.0697624145284</v>
      </c>
    </row>
    <row r="106" spans="1:17" ht="20" customHeight="1">
      <c r="A106" s="5">
        <f>reform_curr!A103</f>
        <v>155</v>
      </c>
      <c r="B106" s="5" t="str">
        <f>reform_curr!B103</f>
        <v>Männedorf</v>
      </c>
      <c r="C106" s="10">
        <f>reform_curr!G103/1000</f>
        <v>3787991.2235620297</v>
      </c>
      <c r="D106" s="10">
        <f>C106/(reform_curr!$C103+reform_curr!$D103)*1000</f>
        <v>623229.88212603319</v>
      </c>
      <c r="E106" s="10">
        <f>C106/reform_curr!$E103*1000</f>
        <v>439799.2828935365</v>
      </c>
      <c r="G106" s="10">
        <f>reform_curr!H103/1000</f>
        <v>6041.7925087200092</v>
      </c>
      <c r="H106" s="10">
        <f>reform_curr!I103/1000</f>
        <v>5739.70288709338</v>
      </c>
      <c r="I106" s="10">
        <f>reform_curr!J103/1000</f>
        <v>11781.4953896682</v>
      </c>
      <c r="K106" s="10">
        <f>reform_new2!E103/1000</f>
        <v>5583.0950302043902</v>
      </c>
      <c r="L106" s="10">
        <f>reform_new2!F103/1000</f>
        <v>5303.9402780845903</v>
      </c>
      <c r="M106" s="10">
        <f>reform_new2!G103/1000</f>
        <v>10887.0353174025</v>
      </c>
      <c r="O106" s="10">
        <f t="shared" si="2"/>
        <v>894.46007226569964</v>
      </c>
      <c r="P106" s="10">
        <f>O106/(reform_curr!$C103+reform_curr!$D103)*1000</f>
        <v>147.16355252808484</v>
      </c>
      <c r="Q106" s="10">
        <f>O106/reform_curr!$E103*1000</f>
        <v>103.8500025851271</v>
      </c>
    </row>
    <row r="107" spans="1:17" ht="20" customHeight="1">
      <c r="A107" s="5">
        <f>reform_curr!A104</f>
        <v>156</v>
      </c>
      <c r="B107" s="5" t="str">
        <f>reform_curr!B104</f>
        <v>Meilen</v>
      </c>
      <c r="C107" s="10">
        <f>reform_curr!G104/1000</f>
        <v>12845995.4533184</v>
      </c>
      <c r="D107" s="10">
        <f>C107/(reform_curr!$C104+reform_curr!$D104)*1000</f>
        <v>1682954.9919190882</v>
      </c>
      <c r="E107" s="10">
        <f>C107/reform_curr!$E104*1000</f>
        <v>1194976.321238921</v>
      </c>
      <c r="G107" s="10">
        <f>reform_curr!H104/1000</f>
        <v>30238.612792805299</v>
      </c>
      <c r="H107" s="10">
        <f>reform_curr!I104/1000</f>
        <v>25400.434308243101</v>
      </c>
      <c r="I107" s="10">
        <f>reform_curr!J104/1000</f>
        <v>55639.047147527599</v>
      </c>
      <c r="K107" s="10">
        <f>reform_new2!E104/1000</f>
        <v>26276.894415485898</v>
      </c>
      <c r="L107" s="10">
        <f>reform_new2!F104/1000</f>
        <v>22072.591576797702</v>
      </c>
      <c r="M107" s="10">
        <f>reform_new2!G104/1000</f>
        <v>48349.486492986594</v>
      </c>
      <c r="O107" s="10">
        <f t="shared" si="2"/>
        <v>7289.5606545410046</v>
      </c>
      <c r="P107" s="10">
        <f>O107/(reform_curr!$C104+reform_curr!$D104)*1000</f>
        <v>955.0059812054244</v>
      </c>
      <c r="Q107" s="10">
        <f>O107/reform_curr!$E104*1000</f>
        <v>678.09866553869813</v>
      </c>
    </row>
    <row r="108" spans="1:17" ht="20" customHeight="1">
      <c r="A108" s="5">
        <f>reform_curr!A105</f>
        <v>157</v>
      </c>
      <c r="B108" s="5" t="str">
        <f>reform_curr!B105</f>
        <v>Oetwil am See</v>
      </c>
      <c r="C108" s="10">
        <f>reform_curr!G105/1000</f>
        <v>671466.17193367297</v>
      </c>
      <c r="D108" s="10">
        <f>C108/(reform_curr!$C105+reform_curr!$D105)*1000</f>
        <v>267409.86536585941</v>
      </c>
      <c r="E108" s="10">
        <f>C108/reform_curr!$E105*1000</f>
        <v>189733.30656503898</v>
      </c>
      <c r="G108" s="10">
        <f>reform_curr!H105/1000</f>
        <v>740.73858937777493</v>
      </c>
      <c r="H108" s="10">
        <f>reform_curr!I105/1000</f>
        <v>881.47892235311792</v>
      </c>
      <c r="I108" s="10">
        <f>reform_curr!J105/1000</f>
        <v>1622.2175173140101</v>
      </c>
      <c r="K108" s="10">
        <f>reform_new2!E105/1000</f>
        <v>710.9359458230881</v>
      </c>
      <c r="L108" s="10">
        <f>reform_new2!F105/1000</f>
        <v>846.01377733358697</v>
      </c>
      <c r="M108" s="10">
        <f>reform_new2!G105/1000</f>
        <v>1556.9497223921398</v>
      </c>
      <c r="O108" s="10">
        <f t="shared" si="2"/>
        <v>65.267794921870291</v>
      </c>
      <c r="P108" s="10">
        <f>O108/(reform_curr!$C105+reform_curr!$D105)*1000</f>
        <v>25.992749869323095</v>
      </c>
      <c r="Q108" s="10">
        <f>O108/reform_curr!$E105*1000</f>
        <v>18.442439932712713</v>
      </c>
    </row>
    <row r="109" spans="1:17" ht="20" customHeight="1">
      <c r="A109" s="5">
        <f>reform_curr!A106</f>
        <v>158</v>
      </c>
      <c r="B109" s="5" t="str">
        <f>reform_curr!B106</f>
        <v>Stäfa</v>
      </c>
      <c r="C109" s="10">
        <f>reform_curr!G106/1000</f>
        <v>6776232.3659020504</v>
      </c>
      <c r="D109" s="10">
        <f>C109/(reform_curr!$C106+reform_curr!$D106)*1000</f>
        <v>827075.84107189672</v>
      </c>
      <c r="E109" s="10">
        <f>C109/reform_curr!$E106*1000</f>
        <v>589647.78679969115</v>
      </c>
      <c r="G109" s="10">
        <f>reform_curr!H106/1000</f>
        <v>12975.013239265401</v>
      </c>
      <c r="H109" s="10">
        <f>reform_curr!I106/1000</f>
        <v>11418.0115971836</v>
      </c>
      <c r="I109" s="10">
        <f>reform_curr!J106/1000</f>
        <v>24393.024793106899</v>
      </c>
      <c r="K109" s="10">
        <f>reform_new2!E106/1000</f>
        <v>11600.6995236893</v>
      </c>
      <c r="L109" s="10">
        <f>reform_new2!F106/1000</f>
        <v>10208.6155949863</v>
      </c>
      <c r="M109" s="10">
        <f>reform_new2!G106/1000</f>
        <v>21809.3149532631</v>
      </c>
      <c r="O109" s="10">
        <f t="shared" si="2"/>
        <v>2583.7098398437993</v>
      </c>
      <c r="P109" s="10">
        <f>O109/(reform_curr!$C106+reform_curr!$D106)*1000</f>
        <v>315.35577198142306</v>
      </c>
      <c r="Q109" s="10">
        <f>O109/reform_curr!$E106*1000</f>
        <v>224.82682212354678</v>
      </c>
    </row>
    <row r="110" spans="1:17" ht="20" customHeight="1">
      <c r="A110" s="5">
        <f>reform_curr!A107</f>
        <v>159</v>
      </c>
      <c r="B110" s="5" t="str">
        <f>reform_curr!B107</f>
        <v>Uetikon am See</v>
      </c>
      <c r="C110" s="10">
        <f>reform_curr!G107/1000</f>
        <v>3133803.49842272</v>
      </c>
      <c r="D110" s="10">
        <f>C110/(reform_curr!$C107+reform_curr!$D107)*1000</f>
        <v>923608.45812635426</v>
      </c>
      <c r="E110" s="10">
        <f>C110/reform_curr!$E107*1000</f>
        <v>646811.86757950881</v>
      </c>
      <c r="G110" s="10">
        <f>reform_curr!H107/1000</f>
        <v>6284.4797284156502</v>
      </c>
      <c r="H110" s="10">
        <f>reform_curr!I107/1000</f>
        <v>5467.49738474474</v>
      </c>
      <c r="I110" s="10">
        <f>reform_curr!J107/1000</f>
        <v>11751.977157646099</v>
      </c>
      <c r="K110" s="10">
        <f>reform_new2!E107/1000</f>
        <v>5581.7768443824498</v>
      </c>
      <c r="L110" s="10">
        <f>reform_new2!F107/1000</f>
        <v>4856.1458571568501</v>
      </c>
      <c r="M110" s="10">
        <f>reform_new2!G107/1000</f>
        <v>10437.9227733687</v>
      </c>
      <c r="O110" s="10">
        <f t="shared" si="2"/>
        <v>1314.0543842773986</v>
      </c>
      <c r="P110" s="10">
        <f>O110/(reform_curr!$C107+reform_curr!$D107)*1000</f>
        <v>387.28393288458551</v>
      </c>
      <c r="Q110" s="10">
        <f>O110/reform_curr!$E107*1000</f>
        <v>271.21865516561377</v>
      </c>
    </row>
    <row r="111" spans="1:17" ht="20" customHeight="1">
      <c r="A111" s="5">
        <f>reform_curr!A108</f>
        <v>160</v>
      </c>
      <c r="B111" s="5" t="str">
        <f>reform_curr!B108</f>
        <v>Zumikon</v>
      </c>
      <c r="C111" s="10">
        <f>reform_curr!G108/1000</f>
        <v>8298461.2418146897</v>
      </c>
      <c r="D111" s="10">
        <f>C111/(reform_curr!$C108+reform_curr!$D108)*1000</f>
        <v>3056523.4776481362</v>
      </c>
      <c r="E111" s="10">
        <f>C111/reform_curr!$E108*1000</f>
        <v>2128356.3072107434</v>
      </c>
      <c r="G111" s="10">
        <f>reform_curr!H108/1000</f>
        <v>21250.745408645802</v>
      </c>
      <c r="H111" s="10">
        <f>reform_curr!I108/1000</f>
        <v>18063.133539975403</v>
      </c>
      <c r="I111" s="10">
        <f>reform_curr!J108/1000</f>
        <v>39313.8791082229</v>
      </c>
      <c r="K111" s="10">
        <f>reform_new2!E108/1000</f>
        <v>18275.008361038301</v>
      </c>
      <c r="L111" s="10">
        <f>reform_new2!F108/1000</f>
        <v>15533.757080502701</v>
      </c>
      <c r="M111" s="10">
        <f>reform_new2!G108/1000</f>
        <v>33808.765410713204</v>
      </c>
      <c r="O111" s="10">
        <f t="shared" si="2"/>
        <v>5505.1136975096961</v>
      </c>
      <c r="P111" s="10">
        <f>O111/(reform_curr!$C108+reform_curr!$D108)*1000</f>
        <v>2027.6661869280649</v>
      </c>
      <c r="Q111" s="10">
        <f>O111/reform_curr!$E108*1000</f>
        <v>1411.92964798915</v>
      </c>
    </row>
    <row r="112" spans="1:17" ht="20" customHeight="1">
      <c r="A112" s="5">
        <f>reform_curr!A109</f>
        <v>161</v>
      </c>
      <c r="B112" s="5" t="str">
        <f>reform_curr!B109</f>
        <v>Zollikon</v>
      </c>
      <c r="C112" s="10">
        <f>reform_curr!G109/1000</f>
        <v>16660041.160995599</v>
      </c>
      <c r="D112" s="10">
        <f>C112/(reform_curr!$C109+reform_curr!$D109)*1000</f>
        <v>2341866.9048349168</v>
      </c>
      <c r="E112" s="10">
        <f>C112/reform_curr!$E109*1000</f>
        <v>1700004.2001015919</v>
      </c>
      <c r="G112" s="10">
        <f>reform_curr!H109/1000</f>
        <v>41322.505149511599</v>
      </c>
      <c r="H112" s="10">
        <f>reform_curr!I109/1000</f>
        <v>35124.129267820201</v>
      </c>
      <c r="I112" s="10">
        <f>reform_curr!J109/1000</f>
        <v>76446.634358932904</v>
      </c>
      <c r="K112" s="10">
        <f>reform_new2!E109/1000</f>
        <v>35683.941755956999</v>
      </c>
      <c r="L112" s="10">
        <f>reform_new2!F109/1000</f>
        <v>30331.350508909098</v>
      </c>
      <c r="M112" s="10">
        <f>reform_new2!G109/1000</f>
        <v>66015.2922904515</v>
      </c>
      <c r="O112" s="10">
        <f t="shared" si="2"/>
        <v>10431.342068481405</v>
      </c>
      <c r="P112" s="10">
        <f>O112/(reform_curr!$C109+reform_curr!$D109)*1000</f>
        <v>1466.3117892158286</v>
      </c>
      <c r="Q112" s="10">
        <f>O112/reform_curr!$E109*1000</f>
        <v>1064.4226600491229</v>
      </c>
    </row>
    <row r="113" spans="1:17" ht="20" customHeight="1">
      <c r="A113" s="5">
        <f>reform_curr!A110</f>
        <v>172</v>
      </c>
      <c r="B113" s="5" t="str">
        <f>reform_curr!B110</f>
        <v>Fehraltorf</v>
      </c>
      <c r="C113" s="10">
        <f>reform_curr!G110/1000</f>
        <v>1263189.3226315801</v>
      </c>
      <c r="D113" s="10">
        <f>C113/(reform_curr!$C110+reform_curr!$D110)*1000</f>
        <v>361427.56012348505</v>
      </c>
      <c r="E113" s="10">
        <f>C113/reform_curr!$E110*1000</f>
        <v>251681.47492161387</v>
      </c>
      <c r="G113" s="10">
        <f>reform_curr!H110/1000</f>
        <v>1477.7433377943</v>
      </c>
      <c r="H113" s="10">
        <f>reform_curr!I110/1000</f>
        <v>1581.1853636437602</v>
      </c>
      <c r="I113" s="10">
        <f>reform_curr!J110/1000</f>
        <v>3058.9287054514803</v>
      </c>
      <c r="K113" s="10">
        <f>reform_new2!E110/1000</f>
        <v>1417.8862621107098</v>
      </c>
      <c r="L113" s="10">
        <f>reform_new2!F110/1000</f>
        <v>1517.13829626095</v>
      </c>
      <c r="M113" s="10">
        <f>reform_new2!G110/1000</f>
        <v>2935.0245535960203</v>
      </c>
      <c r="O113" s="10">
        <f t="shared" si="2"/>
        <v>123.90415185545999</v>
      </c>
      <c r="P113" s="10">
        <f>O113/(reform_curr!$C110+reform_curr!$D110)*1000</f>
        <v>35.451831718300426</v>
      </c>
      <c r="Q113" s="10">
        <f>O113/reform_curr!$E110*1000</f>
        <v>24.687019696246264</v>
      </c>
    </row>
    <row r="114" spans="1:17" ht="20" customHeight="1">
      <c r="A114" s="5">
        <f>reform_curr!A111</f>
        <v>173</v>
      </c>
      <c r="B114" s="5" t="str">
        <f>reform_curr!B111</f>
        <v>Hittnau</v>
      </c>
      <c r="C114" s="10">
        <f>reform_curr!G111/1000</f>
        <v>665728.37682226393</v>
      </c>
      <c r="D114" s="10">
        <f>C114/(reform_curr!$C111+reform_curr!$D111)*1000</f>
        <v>330058.68954995729</v>
      </c>
      <c r="E114" s="10">
        <f>C114/reform_curr!$E111*1000</f>
        <v>229719.93679167147</v>
      </c>
      <c r="G114" s="10">
        <f>reform_curr!H111/1000</f>
        <v>711.49142594737498</v>
      </c>
      <c r="H114" s="10">
        <f>reform_curr!I111/1000</f>
        <v>825.33005351111194</v>
      </c>
      <c r="I114" s="10">
        <f>reform_curr!J111/1000</f>
        <v>1536.82148196819</v>
      </c>
      <c r="K114" s="10">
        <f>reform_new2!E111/1000</f>
        <v>687.68883610362502</v>
      </c>
      <c r="L114" s="10">
        <f>reform_new2!F111/1000</f>
        <v>797.71905155798697</v>
      </c>
      <c r="M114" s="10">
        <f>reform_new2!G111/1000</f>
        <v>1485.4078891947499</v>
      </c>
      <c r="O114" s="10">
        <f t="shared" si="2"/>
        <v>51.413592773440087</v>
      </c>
      <c r="P114" s="10">
        <f>O114/(reform_curr!$C111+reform_curr!$D111)*1000</f>
        <v>25.490130279345607</v>
      </c>
      <c r="Q114" s="10">
        <f>O114/reform_curr!$E111*1000</f>
        <v>17.741060308295406</v>
      </c>
    </row>
    <row r="115" spans="1:17" ht="20" customHeight="1">
      <c r="A115" s="5">
        <f>reform_curr!A112</f>
        <v>176</v>
      </c>
      <c r="B115" s="5" t="str">
        <f>reform_curr!B112</f>
        <v>Lindau</v>
      </c>
      <c r="C115" s="10">
        <f>reform_curr!G112/1000</f>
        <v>1192096.3220453898</v>
      </c>
      <c r="D115" s="10">
        <f>C115/(reform_curr!$C112+reform_curr!$D112)*1000</f>
        <v>408112.40056329675</v>
      </c>
      <c r="E115" s="10">
        <f>C115/reform_curr!$E112*1000</f>
        <v>279310.29101344652</v>
      </c>
      <c r="G115" s="10">
        <f>reform_curr!H112/1000</f>
        <v>1560.2098350405099</v>
      </c>
      <c r="H115" s="10">
        <f>reform_curr!I112/1000</f>
        <v>1685.0266308908099</v>
      </c>
      <c r="I115" s="10">
        <f>reform_curr!J112/1000</f>
        <v>3245.2364782862596</v>
      </c>
      <c r="K115" s="10">
        <f>reform_new2!E112/1000</f>
        <v>1469.1041724428499</v>
      </c>
      <c r="L115" s="10">
        <f>reform_new2!F112/1000</f>
        <v>1586.6325115060499</v>
      </c>
      <c r="M115" s="10">
        <f>reform_new2!G112/1000</f>
        <v>3055.7366740870402</v>
      </c>
      <c r="O115" s="10">
        <f t="shared" si="2"/>
        <v>189.4998041992194</v>
      </c>
      <c r="P115" s="10">
        <f>O115/(reform_curr!$C112+reform_curr!$D112)*1000</f>
        <v>64.874975761458202</v>
      </c>
      <c r="Q115" s="10">
        <f>O115/reform_curr!$E112*1000</f>
        <v>44.400141564952996</v>
      </c>
    </row>
    <row r="116" spans="1:17" ht="20" customHeight="1">
      <c r="A116" s="5">
        <f>reform_curr!A113</f>
        <v>177</v>
      </c>
      <c r="B116" s="5" t="str">
        <f>reform_curr!B113</f>
        <v>Pfäffikon</v>
      </c>
      <c r="C116" s="10">
        <f>reform_curr!G113/1000</f>
        <v>2831545.1702854801</v>
      </c>
      <c r="D116" s="10">
        <f>C116/(reform_curr!$C113+reform_curr!$D113)*1000</f>
        <v>427467.56797788042</v>
      </c>
      <c r="E116" s="10">
        <f>C116/reform_curr!$E113*1000</f>
        <v>303846.46102430305</v>
      </c>
      <c r="G116" s="10">
        <f>reform_curr!H113/1000</f>
        <v>3940.0491225411797</v>
      </c>
      <c r="H116" s="10">
        <f>reform_curr!I113/1000</f>
        <v>4334.0540289590599</v>
      </c>
      <c r="I116" s="10">
        <f>reform_curr!J113/1000</f>
        <v>8274.10310802194</v>
      </c>
      <c r="K116" s="10">
        <f>reform_new2!E113/1000</f>
        <v>3677.3614134347299</v>
      </c>
      <c r="L116" s="10">
        <f>reform_new2!F113/1000</f>
        <v>4045.09753677156</v>
      </c>
      <c r="M116" s="10">
        <f>reform_new2!G113/1000</f>
        <v>7722.45895226022</v>
      </c>
      <c r="O116" s="10">
        <f t="shared" si="2"/>
        <v>551.64415576171996</v>
      </c>
      <c r="P116" s="10">
        <f>O116/(reform_curr!$C113+reform_curr!$D113)*1000</f>
        <v>83.279612886733076</v>
      </c>
      <c r="Q116" s="10">
        <f>O116/reform_curr!$E113*1000</f>
        <v>59.19563856226204</v>
      </c>
    </row>
    <row r="117" spans="1:17" ht="20" customHeight="1">
      <c r="A117" s="5">
        <f>reform_curr!A114</f>
        <v>178</v>
      </c>
      <c r="B117" s="5" t="str">
        <f>reform_curr!B114</f>
        <v>Russikon</v>
      </c>
      <c r="C117" s="10">
        <f>reform_curr!G114/1000</f>
        <v>1179535.9163144701</v>
      </c>
      <c r="D117" s="10">
        <f>C117/(reform_curr!$C114+reform_curr!$D114)*1000</f>
        <v>508639.89491783961</v>
      </c>
      <c r="E117" s="10">
        <f>C117/reform_curr!$E114*1000</f>
        <v>344490.62976474012</v>
      </c>
      <c r="G117" s="10">
        <f>reform_curr!H114/1000</f>
        <v>1540.0980071603599</v>
      </c>
      <c r="H117" s="10">
        <f>reform_curr!I114/1000</f>
        <v>1740.31075510242</v>
      </c>
      <c r="I117" s="10">
        <f>reform_curr!J114/1000</f>
        <v>3280.4087709220603</v>
      </c>
      <c r="K117" s="10">
        <f>reform_new2!E114/1000</f>
        <v>1461.5051111642699</v>
      </c>
      <c r="L117" s="10">
        <f>reform_new2!F114/1000</f>
        <v>1651.5007746336701</v>
      </c>
      <c r="M117" s="10">
        <f>reform_new2!G114/1000</f>
        <v>3113.0058754142501</v>
      </c>
      <c r="O117" s="10">
        <f t="shared" si="2"/>
        <v>167.40289550781017</v>
      </c>
      <c r="P117" s="10">
        <f>O117/(reform_curr!$C114+reform_curr!$D114)*1000</f>
        <v>72.187535794657251</v>
      </c>
      <c r="Q117" s="10">
        <f>O117/reform_curr!$E114*1000</f>
        <v>48.89103256653334</v>
      </c>
    </row>
    <row r="118" spans="1:17" ht="20" customHeight="1">
      <c r="A118" s="5">
        <f>reform_curr!A115</f>
        <v>180</v>
      </c>
      <c r="B118" s="5" t="str">
        <f>reform_curr!B115</f>
        <v>Weisslingen</v>
      </c>
      <c r="C118" s="10">
        <f>reform_curr!G115/1000</f>
        <v>920211.24041075597</v>
      </c>
      <c r="D118" s="10">
        <f>C118/(reform_curr!$C115+reform_curr!$D115)*1000</f>
        <v>511228.46689486445</v>
      </c>
      <c r="E118" s="10">
        <f>C118/reform_curr!$E115*1000</f>
        <v>350556.66301362135</v>
      </c>
      <c r="G118" s="10">
        <f>reform_curr!H115/1000</f>
        <v>1332.46380498242</v>
      </c>
      <c r="H118" s="10">
        <f>reform_curr!I115/1000</f>
        <v>1412.41163441348</v>
      </c>
      <c r="I118" s="10">
        <f>reform_curr!J115/1000</f>
        <v>2744.8754498538901</v>
      </c>
      <c r="K118" s="10">
        <f>reform_new2!E115/1000</f>
        <v>1240.2219104511701</v>
      </c>
      <c r="L118" s="10">
        <f>reform_new2!F115/1000</f>
        <v>1314.63522132754</v>
      </c>
      <c r="M118" s="10">
        <f>reform_new2!G115/1000</f>
        <v>2554.8571432132703</v>
      </c>
      <c r="O118" s="10">
        <f t="shared" si="2"/>
        <v>190.01830664061981</v>
      </c>
      <c r="P118" s="10">
        <f>O118/(reform_curr!$C115+reform_curr!$D115)*1000</f>
        <v>105.56572591145544</v>
      </c>
      <c r="Q118" s="10">
        <f>O118/reform_curr!$E115*1000</f>
        <v>72.387926339283737</v>
      </c>
    </row>
    <row r="119" spans="1:17" ht="20" customHeight="1">
      <c r="A119" s="5">
        <f>reform_curr!A116</f>
        <v>181</v>
      </c>
      <c r="B119" s="5" t="str">
        <f>reform_curr!B116</f>
        <v>Wila</v>
      </c>
      <c r="C119" s="10">
        <f>reform_curr!G116/1000</f>
        <v>345416.58379014896</v>
      </c>
      <c r="D119" s="10">
        <f>C119/(reform_curr!$C116+reform_curr!$D116)*1000</f>
        <v>305678.39273464511</v>
      </c>
      <c r="E119" s="10">
        <f>C119/reform_curr!$E116*1000</f>
        <v>215481.33736129067</v>
      </c>
      <c r="G119" s="10">
        <f>reform_curr!H116/1000</f>
        <v>355.53751962164</v>
      </c>
      <c r="H119" s="10">
        <f>reform_curr!I116/1000</f>
        <v>462.198776132673</v>
      </c>
      <c r="I119" s="10">
        <f>reform_curr!J116/1000</f>
        <v>817.73629640257298</v>
      </c>
      <c r="K119" s="10">
        <f>reform_new2!E116/1000</f>
        <v>340.59314852788998</v>
      </c>
      <c r="L119" s="10">
        <f>reform_new2!F116/1000</f>
        <v>442.77109009751604</v>
      </c>
      <c r="M119" s="10">
        <f>reform_new2!G116/1000</f>
        <v>783.36423683226099</v>
      </c>
      <c r="O119" s="10">
        <f t="shared" si="2"/>
        <v>34.37205957031199</v>
      </c>
      <c r="P119" s="10">
        <f>O119/(reform_curr!$C116+reform_curr!$D116)*1000</f>
        <v>30.417751832134503</v>
      </c>
      <c r="Q119" s="10">
        <f>O119/reform_curr!$E116*1000</f>
        <v>21.442332857337487</v>
      </c>
    </row>
    <row r="120" spans="1:17" ht="20" customHeight="1">
      <c r="A120" s="5">
        <f>reform_curr!A117</f>
        <v>182</v>
      </c>
      <c r="B120" s="5" t="str">
        <f>reform_curr!B117</f>
        <v>Wildberg</v>
      </c>
      <c r="C120" s="10">
        <f>reform_curr!G117/1000</f>
        <v>191501</v>
      </c>
      <c r="D120" s="10">
        <f>C120/(reform_curr!$C117+reform_curr!$D117)*1000</f>
        <v>353322.87822878233</v>
      </c>
      <c r="E120" s="10">
        <f>C120/reform_curr!$E117*1000</f>
        <v>245199.74391805378</v>
      </c>
      <c r="G120" s="10">
        <f>reform_curr!H117/1000</f>
        <v>185.85387796306603</v>
      </c>
      <c r="H120" s="10">
        <f>reform_curr!I117/1000</f>
        <v>236.03442390942502</v>
      </c>
      <c r="I120" s="10">
        <f>reform_curr!J117/1000</f>
        <v>421.88829949665001</v>
      </c>
      <c r="K120" s="10">
        <f>reform_new2!E117/1000</f>
        <v>181.406290560722</v>
      </c>
      <c r="L120" s="10">
        <f>reform_new2!F117/1000</f>
        <v>230.38598738598802</v>
      </c>
      <c r="M120" s="10">
        <f>reform_new2!G117/1000</f>
        <v>411.79227605914997</v>
      </c>
      <c r="O120" s="10">
        <f t="shared" si="2"/>
        <v>10.096023437500037</v>
      </c>
      <c r="P120" s="10">
        <f>O120/(reform_curr!$C117+reform_curr!$D117)*1000</f>
        <v>18.627349515682724</v>
      </c>
      <c r="Q120" s="10">
        <f>O120/reform_curr!$E117*1000</f>
        <v>12.927046654929626</v>
      </c>
    </row>
    <row r="121" spans="1:17" ht="20" customHeight="1">
      <c r="A121" s="5">
        <f>reform_curr!A118</f>
        <v>191</v>
      </c>
      <c r="B121" s="5" t="str">
        <f>reform_curr!B118</f>
        <v>Dübendorf</v>
      </c>
      <c r="C121" s="10">
        <f>reform_curr!G118/1000</f>
        <v>4972334.3074468803</v>
      </c>
      <c r="D121" s="10">
        <f>C121/(reform_curr!$C118+reform_curr!$D118)*1000</f>
        <v>328619.01443704189</v>
      </c>
      <c r="E121" s="10">
        <f>C121/reform_curr!$E118*1000</f>
        <v>240546.38418300421</v>
      </c>
      <c r="G121" s="10">
        <f>reform_curr!H118/1000</f>
        <v>7040.4638160519598</v>
      </c>
      <c r="H121" s="10">
        <f>reform_curr!I118/1000</f>
        <v>6970.0591755793703</v>
      </c>
      <c r="I121" s="10">
        <f>reform_curr!J118/1000</f>
        <v>14010.5230246132</v>
      </c>
      <c r="K121" s="10">
        <f>reform_new2!E118/1000</f>
        <v>6509.9391187863303</v>
      </c>
      <c r="L121" s="10">
        <f>reform_new2!F118/1000</f>
        <v>6444.8397002375796</v>
      </c>
      <c r="M121" s="10">
        <f>reform_new2!G118/1000</f>
        <v>12954.778836624901</v>
      </c>
      <c r="O121" s="10">
        <f t="shared" si="2"/>
        <v>1055.744187988299</v>
      </c>
      <c r="P121" s="10">
        <f>O121/(reform_curr!$C118+reform_curr!$D118)*1000</f>
        <v>69.773589847881766</v>
      </c>
      <c r="Q121" s="10">
        <f>O121/reform_curr!$E118*1000</f>
        <v>51.073687194054422</v>
      </c>
    </row>
    <row r="122" spans="1:17" ht="20" customHeight="1">
      <c r="A122" s="5">
        <f>reform_curr!A119</f>
        <v>192</v>
      </c>
      <c r="B122" s="5" t="str">
        <f>reform_curr!B119</f>
        <v>Egg</v>
      </c>
      <c r="C122" s="10">
        <f>reform_curr!G119/1000</f>
        <v>2766237.2088955799</v>
      </c>
      <c r="D122" s="10">
        <f>C122/(reform_curr!$C119+reform_curr!$D119)*1000</f>
        <v>581631.03635314968</v>
      </c>
      <c r="E122" s="10">
        <f>C122/reform_curr!$E119*1000</f>
        <v>412501.82059283921</v>
      </c>
      <c r="G122" s="10">
        <f>reform_curr!H119/1000</f>
        <v>4528.1428211657394</v>
      </c>
      <c r="H122" s="10">
        <f>reform_curr!I119/1000</f>
        <v>4437.5799751490295</v>
      </c>
      <c r="I122" s="10">
        <f>reform_curr!J119/1000</f>
        <v>8965.7228098585601</v>
      </c>
      <c r="K122" s="10">
        <f>reform_new2!E119/1000</f>
        <v>4128.5266092516704</v>
      </c>
      <c r="L122" s="10">
        <f>reform_new2!F119/1000</f>
        <v>4045.95608574473</v>
      </c>
      <c r="M122" s="10">
        <f>reform_new2!G119/1000</f>
        <v>8174.4827180616803</v>
      </c>
      <c r="O122" s="10">
        <f t="shared" si="2"/>
        <v>791.24009179687982</v>
      </c>
      <c r="P122" s="10">
        <f>O122/(reform_curr!$C119+reform_curr!$D119)*1000</f>
        <v>166.36671400270811</v>
      </c>
      <c r="Q122" s="10">
        <f>O122/reform_curr!$E119*1000</f>
        <v>117.98987351578883</v>
      </c>
    </row>
    <row r="123" spans="1:17" ht="20" customHeight="1">
      <c r="A123" s="5">
        <f>reform_curr!A120</f>
        <v>193</v>
      </c>
      <c r="B123" s="5" t="str">
        <f>reform_curr!B120</f>
        <v>Fällanden</v>
      </c>
      <c r="C123" s="10">
        <f>reform_curr!G120/1000</f>
        <v>2201112.5730239903</v>
      </c>
      <c r="D123" s="10">
        <f>C123/(reform_curr!$C120+reform_curr!$D120)*1000</f>
        <v>471027.7280171176</v>
      </c>
      <c r="E123" s="10">
        <f>C123/reform_curr!$E120*1000</f>
        <v>333198.99682470335</v>
      </c>
      <c r="G123" s="10">
        <f>reform_curr!H120/1000</f>
        <v>3347.4066545015698</v>
      </c>
      <c r="H123" s="10">
        <f>reform_curr!I120/1000</f>
        <v>3447.8288588427999</v>
      </c>
      <c r="I123" s="10">
        <f>reform_curr!J120/1000</f>
        <v>6795.23550132128</v>
      </c>
      <c r="K123" s="10">
        <f>reform_new2!E120/1000</f>
        <v>3098.5661872164101</v>
      </c>
      <c r="L123" s="10">
        <f>reform_new2!F120/1000</f>
        <v>3191.5231728076401</v>
      </c>
      <c r="M123" s="10">
        <f>reform_new2!G120/1000</f>
        <v>6290.0893445829997</v>
      </c>
      <c r="O123" s="10">
        <f t="shared" si="2"/>
        <v>505.1461567382803</v>
      </c>
      <c r="P123" s="10">
        <f>O123/(reform_curr!$C120+reform_curr!$D120)*1000</f>
        <v>108.09889936620593</v>
      </c>
      <c r="Q123" s="10">
        <f>O123/reform_curr!$E120*1000</f>
        <v>76.4677803115774</v>
      </c>
    </row>
    <row r="124" spans="1:17" ht="20" customHeight="1">
      <c r="A124" s="5">
        <f>reform_curr!A121</f>
        <v>194</v>
      </c>
      <c r="B124" s="5" t="str">
        <f>reform_curr!B121</f>
        <v>Greifensee</v>
      </c>
      <c r="C124" s="10">
        <f>reform_curr!G121/1000</f>
        <v>1466999.37331324</v>
      </c>
      <c r="D124" s="10">
        <f>C124/(reform_curr!$C121+reform_curr!$D121)*1000</f>
        <v>515460.07495194656</v>
      </c>
      <c r="E124" s="10">
        <f>C124/reform_curr!$E121*1000</f>
        <v>361151.98752172332</v>
      </c>
      <c r="G124" s="10">
        <f>reform_curr!H121/1000</f>
        <v>2370.9486000828902</v>
      </c>
      <c r="H124" s="10">
        <f>reform_curr!I121/1000</f>
        <v>2228.6916764655602</v>
      </c>
      <c r="I124" s="10">
        <f>reform_curr!J121/1000</f>
        <v>4599.6402894049697</v>
      </c>
      <c r="K124" s="10">
        <f>reform_new2!E121/1000</f>
        <v>2164.2511957860197</v>
      </c>
      <c r="L124" s="10">
        <f>reform_new2!F121/1000</f>
        <v>2034.3961173835298</v>
      </c>
      <c r="M124" s="10">
        <f>reform_new2!G121/1000</f>
        <v>4198.6472786627801</v>
      </c>
      <c r="O124" s="10">
        <f t="shared" si="2"/>
        <v>400.99301074218965</v>
      </c>
      <c r="P124" s="10">
        <f>O124/(reform_curr!$C121+reform_curr!$D121)*1000</f>
        <v>140.89705226359439</v>
      </c>
      <c r="Q124" s="10">
        <f>O124/reform_curr!$E121*1000</f>
        <v>98.718121797683324</v>
      </c>
    </row>
    <row r="125" spans="1:17" ht="20" customHeight="1">
      <c r="A125" s="5">
        <f>reform_curr!A122</f>
        <v>195</v>
      </c>
      <c r="B125" s="5" t="str">
        <f>reform_curr!B122</f>
        <v>Maur</v>
      </c>
      <c r="C125" s="10">
        <f>reform_curr!G122/1000</f>
        <v>5361112.0416433802</v>
      </c>
      <c r="D125" s="10">
        <f>C125/(reform_curr!$C122+reform_curr!$D122)*1000</f>
        <v>970337.02111192408</v>
      </c>
      <c r="E125" s="10">
        <f>C125/reform_curr!$E122*1000</f>
        <v>680171.53535186255</v>
      </c>
      <c r="G125" s="10">
        <f>reform_curr!H122/1000</f>
        <v>10657.286019633601</v>
      </c>
      <c r="H125" s="10">
        <f>reform_curr!I122/1000</f>
        <v>9271.8388310787304</v>
      </c>
      <c r="I125" s="10">
        <f>reform_curr!J122/1000</f>
        <v>19929.124879130901</v>
      </c>
      <c r="K125" s="10">
        <f>reform_new2!E122/1000</f>
        <v>9512.0697918504411</v>
      </c>
      <c r="L125" s="10">
        <f>reform_new2!F122/1000</f>
        <v>8275.5006969234491</v>
      </c>
      <c r="M125" s="10">
        <f>reform_new2!G122/1000</f>
        <v>17787.5705287891</v>
      </c>
      <c r="O125" s="10">
        <f t="shared" si="2"/>
        <v>2141.5543503418012</v>
      </c>
      <c r="P125" s="10">
        <f>O125/(reform_curr!$C122+reform_curr!$D122)*1000</f>
        <v>387.61164712068802</v>
      </c>
      <c r="Q125" s="10">
        <f>O125/reform_curr!$E122*1000</f>
        <v>271.70189677008386</v>
      </c>
    </row>
    <row r="126" spans="1:17" ht="20" customHeight="1">
      <c r="A126" s="5">
        <f>reform_curr!A123</f>
        <v>196</v>
      </c>
      <c r="B126" s="5" t="str">
        <f>reform_curr!B123</f>
        <v>Mönchaltorf</v>
      </c>
      <c r="C126" s="10">
        <f>reform_curr!G123/1000</f>
        <v>806269.17200000002</v>
      </c>
      <c r="D126" s="10">
        <f>C126/(reform_curr!$C123+reform_curr!$D123)*1000</f>
        <v>406180.94307304785</v>
      </c>
      <c r="E126" s="10">
        <f>C126/reform_curr!$E123*1000</f>
        <v>277640.89944903582</v>
      </c>
      <c r="G126" s="10">
        <f>reform_curr!H123/1000</f>
        <v>961.870385434985</v>
      </c>
      <c r="H126" s="10">
        <f>reform_curr!I123/1000</f>
        <v>1067.6761286874701</v>
      </c>
      <c r="I126" s="10">
        <f>reform_curr!J123/1000</f>
        <v>2029.5465126490499</v>
      </c>
      <c r="K126" s="10">
        <f>reform_new2!E123/1000</f>
        <v>922.63474395549292</v>
      </c>
      <c r="L126" s="10">
        <f>reform_new2!F123/1000</f>
        <v>1024.1245626474299</v>
      </c>
      <c r="M126" s="10">
        <f>reform_new2!G123/1000</f>
        <v>1946.7593051295198</v>
      </c>
      <c r="O126" s="10">
        <f t="shared" si="2"/>
        <v>82.787207519530057</v>
      </c>
      <c r="P126" s="10">
        <f>O126/(reform_curr!$C123+reform_curr!$D123)*1000</f>
        <v>41.706401773063</v>
      </c>
      <c r="Q126" s="10">
        <f>O126/reform_curr!$E123*1000</f>
        <v>28.507991570086105</v>
      </c>
    </row>
    <row r="127" spans="1:17" ht="20" customHeight="1">
      <c r="A127" s="5">
        <f>reform_curr!A124</f>
        <v>197</v>
      </c>
      <c r="B127" s="5" t="str">
        <f>reform_curr!B124</f>
        <v>Schwerzenbach</v>
      </c>
      <c r="C127" s="10">
        <f>reform_curr!G124/1000</f>
        <v>1052160.0959999999</v>
      </c>
      <c r="D127" s="10">
        <f>C127/(reform_curr!$C124+reform_curr!$D124)*1000</f>
        <v>379567.13419913413</v>
      </c>
      <c r="E127" s="10">
        <f>C127/reform_curr!$E124*1000</f>
        <v>272368.65027180943</v>
      </c>
      <c r="G127" s="10">
        <f>reform_curr!H124/1000</f>
        <v>1389.9883170718599</v>
      </c>
      <c r="H127" s="10">
        <f>reform_curr!I124/1000</f>
        <v>1376.0884374100101</v>
      </c>
      <c r="I127" s="10">
        <f>reform_curr!J124/1000</f>
        <v>2766.0767673534601</v>
      </c>
      <c r="K127" s="10">
        <f>reform_new2!E124/1000</f>
        <v>1310.5150319156101</v>
      </c>
      <c r="L127" s="10">
        <f>reform_new2!F124/1000</f>
        <v>1297.4098783279799</v>
      </c>
      <c r="M127" s="10">
        <f>reform_new2!G124/1000</f>
        <v>2607.9249089550199</v>
      </c>
      <c r="O127" s="10">
        <f t="shared" si="2"/>
        <v>158.15185839844025</v>
      </c>
      <c r="P127" s="10">
        <f>O127/(reform_curr!$C124+reform_curr!$D124)*1000</f>
        <v>57.053339970577291</v>
      </c>
      <c r="Q127" s="10">
        <f>O127/reform_curr!$E124*1000</f>
        <v>40.940165259756732</v>
      </c>
    </row>
    <row r="128" spans="1:17" ht="20" customHeight="1">
      <c r="A128" s="5">
        <f>reform_curr!A125</f>
        <v>198</v>
      </c>
      <c r="B128" s="5" t="str">
        <f>reform_curr!B125</f>
        <v>Uster</v>
      </c>
      <c r="C128" s="10">
        <f>reform_curr!G125/1000</f>
        <v>7038721.7128975606</v>
      </c>
      <c r="D128" s="10">
        <f>C128/(reform_curr!$C125+reform_curr!$D125)*1000</f>
        <v>358040.67922567576</v>
      </c>
      <c r="E128" s="10">
        <f>C128/reform_curr!$E125*1000</f>
        <v>258928.84464749711</v>
      </c>
      <c r="G128" s="10">
        <f>reform_curr!H125/1000</f>
        <v>9162.7850557513284</v>
      </c>
      <c r="H128" s="10">
        <f>reform_curr!I125/1000</f>
        <v>9804.1799904600903</v>
      </c>
      <c r="I128" s="10">
        <f>reform_curr!J125/1000</f>
        <v>18966.9650021587</v>
      </c>
      <c r="K128" s="10">
        <f>reform_new2!E125/1000</f>
        <v>8608.4440490374691</v>
      </c>
      <c r="L128" s="10">
        <f>reform_new2!F125/1000</f>
        <v>9211.0351279112601</v>
      </c>
      <c r="M128" s="10">
        <f>reform_new2!G125/1000</f>
        <v>17819.4792052837</v>
      </c>
      <c r="O128" s="10">
        <f t="shared" si="2"/>
        <v>1147.4857968750002</v>
      </c>
      <c r="P128" s="10">
        <f>O128/(reform_curr!$C125+reform_curr!$D125)*1000</f>
        <v>58.369489642148643</v>
      </c>
      <c r="Q128" s="10">
        <f>O128/reform_curr!$E125*1000</f>
        <v>42.211808301758396</v>
      </c>
    </row>
    <row r="129" spans="1:17" ht="20" customHeight="1">
      <c r="A129" s="5">
        <f>reform_curr!A126</f>
        <v>199</v>
      </c>
      <c r="B129" s="5" t="str">
        <f>reform_curr!B126</f>
        <v>Volketswil</v>
      </c>
      <c r="C129" s="10">
        <f>reform_curr!G126/1000</f>
        <v>3506930.5556220696</v>
      </c>
      <c r="D129" s="10">
        <f>C129/(reform_curr!$C126+reform_curr!$D126)*1000</f>
        <v>344120.35674831417</v>
      </c>
      <c r="E129" s="10">
        <f>C129/reform_curr!$E126*1000</f>
        <v>241374.53063680016</v>
      </c>
      <c r="G129" s="10">
        <f>reform_curr!H126/1000</f>
        <v>4818.8872187367206</v>
      </c>
      <c r="H129" s="10">
        <f>reform_curr!I126/1000</f>
        <v>4963.4538499656901</v>
      </c>
      <c r="I129" s="10">
        <f>reform_curr!J126/1000</f>
        <v>9782.3410435889309</v>
      </c>
      <c r="K129" s="10">
        <f>reform_new2!E126/1000</f>
        <v>4467.0542952748001</v>
      </c>
      <c r="L129" s="10">
        <f>reform_new2!F126/1000</f>
        <v>4601.0659182029895</v>
      </c>
      <c r="M129" s="10">
        <f>reform_new2!G126/1000</f>
        <v>9068.1202127783799</v>
      </c>
      <c r="O129" s="10">
        <f t="shared" si="2"/>
        <v>714.22083081055098</v>
      </c>
      <c r="P129" s="10">
        <f>O129/(reform_curr!$C126+reform_curr!$D126)*1000</f>
        <v>70.08348845162898</v>
      </c>
      <c r="Q129" s="10">
        <f>O129/reform_curr!$E126*1000</f>
        <v>49.158292436544222</v>
      </c>
    </row>
    <row r="130" spans="1:17" ht="20" customHeight="1">
      <c r="A130" s="5">
        <f>reform_curr!A127</f>
        <v>200</v>
      </c>
      <c r="B130" s="5" t="str">
        <f>reform_curr!B127</f>
        <v>Wangen-Brüttisellen</v>
      </c>
      <c r="C130" s="10">
        <f>reform_curr!G127/1000</f>
        <v>1677234.5630147799</v>
      </c>
      <c r="D130" s="10">
        <f>C130/(reform_curr!$C127+reform_curr!$D127)*1000</f>
        <v>394365.05126141076</v>
      </c>
      <c r="E130" s="10">
        <f>C130/reform_curr!$E127*1000</f>
        <v>277687.84155873838</v>
      </c>
      <c r="G130" s="10">
        <f>reform_curr!H127/1000</f>
        <v>2544.3134455890199</v>
      </c>
      <c r="H130" s="10">
        <f>reform_curr!I127/1000</f>
        <v>2493.42717147953</v>
      </c>
      <c r="I130" s="10">
        <f>reform_curr!J127/1000</f>
        <v>5037.7406121122804</v>
      </c>
      <c r="K130" s="10">
        <f>reform_new2!E127/1000</f>
        <v>2327.8139382647996</v>
      </c>
      <c r="L130" s="10">
        <f>reform_new2!F127/1000</f>
        <v>2281.2576442578502</v>
      </c>
      <c r="M130" s="10">
        <f>reform_new2!G127/1000</f>
        <v>4609.0715554716508</v>
      </c>
      <c r="O130" s="10">
        <f t="shared" si="2"/>
        <v>428.66905664062961</v>
      </c>
      <c r="P130" s="10">
        <f>O130/(reform_curr!$C127+reform_curr!$D127)*1000</f>
        <v>100.79216003776854</v>
      </c>
      <c r="Q130" s="10">
        <f>O130/reform_curr!$E127*1000</f>
        <v>70.971698119309536</v>
      </c>
    </row>
    <row r="131" spans="1:17" ht="20" customHeight="1">
      <c r="A131" s="5">
        <f>reform_curr!A128</f>
        <v>211</v>
      </c>
      <c r="B131" s="5" t="str">
        <f>reform_curr!B128</f>
        <v>Altikon</v>
      </c>
      <c r="C131" s="10">
        <f>reform_curr!G128/1000</f>
        <v>125066.583</v>
      </c>
      <c r="D131" s="10">
        <f>C131/(reform_curr!$C128+reform_curr!$D128)*1000</f>
        <v>322336.55412371131</v>
      </c>
      <c r="E131" s="10">
        <f>C131/reform_curr!$E128*1000</f>
        <v>223732.70661896243</v>
      </c>
      <c r="G131" s="10">
        <f>reform_curr!H128/1000</f>
        <v>109.269628695726</v>
      </c>
      <c r="H131" s="10">
        <f>reform_curr!I128/1000</f>
        <v>124.567376317799</v>
      </c>
      <c r="I131" s="10">
        <f>reform_curr!J128/1000</f>
        <v>233.83700430655401</v>
      </c>
      <c r="K131" s="10">
        <f>reform_new2!E128/1000</f>
        <v>107.573129672288</v>
      </c>
      <c r="L131" s="10">
        <f>reform_new2!F128/1000</f>
        <v>122.63336752873599</v>
      </c>
      <c r="M131" s="10">
        <f>reform_new2!G128/1000</f>
        <v>230.20649649405402</v>
      </c>
      <c r="O131" s="10">
        <f t="shared" si="2"/>
        <v>3.6305078124999852</v>
      </c>
      <c r="P131" s="10">
        <f>O131/(reform_curr!$C128+reform_curr!$D128)*1000</f>
        <v>9.3569788981958393</v>
      </c>
      <c r="Q131" s="10">
        <f>O131/reform_curr!$E128*1000</f>
        <v>6.494647249552747</v>
      </c>
    </row>
    <row r="132" spans="1:17" ht="20" customHeight="1">
      <c r="A132" s="5">
        <f>reform_curr!A129</f>
        <v>213</v>
      </c>
      <c r="B132" s="5" t="str">
        <f>reform_curr!B129</f>
        <v>Brütten</v>
      </c>
      <c r="C132" s="10">
        <f>reform_curr!G129/1000</f>
        <v>803469.25700447196</v>
      </c>
      <c r="D132" s="10">
        <f>C132/(reform_curr!$C129+reform_curr!$D129)*1000</f>
        <v>709778.49558698933</v>
      </c>
      <c r="E132" s="10">
        <f>C132/reform_curr!$E129*1000</f>
        <v>494747.07943625125</v>
      </c>
      <c r="G132" s="10">
        <f>reform_curr!H129/1000</f>
        <v>1305.3226422798</v>
      </c>
      <c r="H132" s="10">
        <f>reform_curr!I129/1000</f>
        <v>1161.7371526983302</v>
      </c>
      <c r="I132" s="10">
        <f>reform_curr!J129/1000</f>
        <v>2467.0598101072896</v>
      </c>
      <c r="K132" s="10">
        <f>reform_new2!E129/1000</f>
        <v>1203.4478351508901</v>
      </c>
      <c r="L132" s="10">
        <f>reform_new2!F129/1000</f>
        <v>1071.0685775030199</v>
      </c>
      <c r="M132" s="10">
        <f>reform_new2!G129/1000</f>
        <v>2274.51642045885</v>
      </c>
      <c r="O132" s="10">
        <f t="shared" si="2"/>
        <v>192.54338964843964</v>
      </c>
      <c r="P132" s="10">
        <f>O132/(reform_curr!$C129+reform_curr!$D129)*1000</f>
        <v>170.0913336116958</v>
      </c>
      <c r="Q132" s="10">
        <f>O132/reform_curr!$E129*1000</f>
        <v>118.56120052243821</v>
      </c>
    </row>
    <row r="133" spans="1:17" ht="20" customHeight="1">
      <c r="A133" s="5">
        <f>reform_curr!A130</f>
        <v>214</v>
      </c>
      <c r="B133" s="5" t="str">
        <f>reform_curr!B130</f>
        <v>Dägerlen</v>
      </c>
      <c r="C133" s="10">
        <f>reform_curr!G130/1000</f>
        <v>195314.52499999999</v>
      </c>
      <c r="D133" s="10">
        <f>C133/(reform_curr!$C130+reform_curr!$D130)*1000</f>
        <v>364392.77052238805</v>
      </c>
      <c r="E133" s="10">
        <f>C133/reform_curr!$E130*1000</f>
        <v>247546.92648922684</v>
      </c>
      <c r="G133" s="10">
        <f>reform_curr!H130/1000</f>
        <v>164.716162620663</v>
      </c>
      <c r="H133" s="10">
        <f>reform_curr!I130/1000</f>
        <v>196.01223441678201</v>
      </c>
      <c r="I133" s="10">
        <f>reform_curr!J130/1000</f>
        <v>360.72839670181196</v>
      </c>
      <c r="K133" s="10">
        <f>reform_new2!E130/1000</f>
        <v>164.716162620663</v>
      </c>
      <c r="L133" s="10">
        <f>reform_new2!F130/1000</f>
        <v>196.01223441678201</v>
      </c>
      <c r="M133" s="10">
        <f>reform_new2!G130/1000</f>
        <v>360.72839670181196</v>
      </c>
      <c r="O133" s="10">
        <f t="shared" si="2"/>
        <v>0</v>
      </c>
      <c r="P133" s="10">
        <f>O133/(reform_curr!$C130+reform_curr!$D130)*1000</f>
        <v>0</v>
      </c>
      <c r="Q133" s="10">
        <f>O133/reform_curr!$E130*1000</f>
        <v>0</v>
      </c>
    </row>
    <row r="134" spans="1:17" ht="20" customHeight="1">
      <c r="A134" s="5">
        <f>reform_curr!A131</f>
        <v>215</v>
      </c>
      <c r="B134" s="5" t="str">
        <f>reform_curr!B131</f>
        <v>Dättlikon</v>
      </c>
      <c r="C134" s="10">
        <f>reform_curr!G131/1000</f>
        <v>339641</v>
      </c>
      <c r="D134" s="10">
        <f>C134/(reform_curr!$C131+reform_curr!$D131)*1000</f>
        <v>875363.40206185565</v>
      </c>
      <c r="E134" s="10">
        <f>C134/reform_curr!$E131*1000</f>
        <v>571786.19528619526</v>
      </c>
      <c r="G134" s="10">
        <f>reform_curr!H131/1000</f>
        <v>645.09154572483897</v>
      </c>
      <c r="H134" s="10">
        <f>reform_curr!I131/1000</f>
        <v>735.404364436626</v>
      </c>
      <c r="I134" s="10">
        <f>reform_curr!J131/1000</f>
        <v>1380.49591100883</v>
      </c>
      <c r="K134" s="10">
        <f>reform_new2!E131/1000</f>
        <v>569.92833674046392</v>
      </c>
      <c r="L134" s="10">
        <f>reform_new2!F131/1000</f>
        <v>649.71831170225096</v>
      </c>
      <c r="M134" s="10">
        <f>reform_new2!G131/1000</f>
        <v>1219.6466766338299</v>
      </c>
      <c r="O134" s="10">
        <f t="shared" ref="O134:O166" si="3">I134-M134</f>
        <v>160.84923437500015</v>
      </c>
      <c r="P134" s="10">
        <f>O134/(reform_curr!$C131+reform_curr!$D131)*1000</f>
        <v>414.55988240979417</v>
      </c>
      <c r="Q134" s="10">
        <f>O134/reform_curr!$E131*1000</f>
        <v>270.78995686026963</v>
      </c>
    </row>
    <row r="135" spans="1:17" ht="20" customHeight="1">
      <c r="A135" s="5">
        <f>reform_curr!A132</f>
        <v>216</v>
      </c>
      <c r="B135" s="5" t="str">
        <f>reform_curr!B132</f>
        <v>Dinhard</v>
      </c>
      <c r="C135" s="10">
        <f>reform_curr!G132/1000</f>
        <v>459196.049</v>
      </c>
      <c r="D135" s="10">
        <f>C135/(reform_curr!$C132+reform_curr!$D132)*1000</f>
        <v>545363.47862232779</v>
      </c>
      <c r="E135" s="10">
        <f>C135/reform_curr!$E132*1000</f>
        <v>367063.18864908075</v>
      </c>
      <c r="G135" s="10">
        <f>reform_curr!H132/1000</f>
        <v>627.20902793955804</v>
      </c>
      <c r="H135" s="10">
        <f>reform_curr!I132/1000</f>
        <v>545.671854687154</v>
      </c>
      <c r="I135" s="10">
        <f>reform_curr!J132/1000</f>
        <v>1172.8808813421099</v>
      </c>
      <c r="K135" s="10">
        <f>reform_new2!E132/1000</f>
        <v>587.58759190440094</v>
      </c>
      <c r="L135" s="10">
        <f>reform_new2!F132/1000</f>
        <v>511.20119843715401</v>
      </c>
      <c r="M135" s="10">
        <f>reform_new2!G132/1000</f>
        <v>1098.78878856867</v>
      </c>
      <c r="O135" s="10">
        <f t="shared" si="3"/>
        <v>74.092092773439845</v>
      </c>
      <c r="P135" s="10">
        <f>O135/(reform_curr!$C132+reform_curr!$D132)*1000</f>
        <v>87.995359588408377</v>
      </c>
      <c r="Q135" s="10">
        <f>O135/reform_curr!$E132*1000</f>
        <v>59.226293184204515</v>
      </c>
    </row>
    <row r="136" spans="1:17" ht="20" customHeight="1">
      <c r="A136" s="5">
        <f>reform_curr!A133</f>
        <v>218</v>
      </c>
      <c r="B136" s="5" t="str">
        <f>reform_curr!B133</f>
        <v>Ellikon an der Thur</v>
      </c>
      <c r="C136" s="10">
        <f>reform_curr!G133/1000</f>
        <v>209919.75758623701</v>
      </c>
      <c r="D136" s="10">
        <f>C136/(reform_curr!$C133+reform_curr!$D133)*1000</f>
        <v>448546.49056888249</v>
      </c>
      <c r="E136" s="10">
        <f>C136/reform_curr!$E133*1000</f>
        <v>302914.5131114531</v>
      </c>
      <c r="G136" s="10">
        <f>reform_curr!H133/1000</f>
        <v>256.14821388971802</v>
      </c>
      <c r="H136" s="10">
        <f>reform_curr!I133/1000</f>
        <v>304.81637432598995</v>
      </c>
      <c r="I136" s="10">
        <f>reform_curr!J133/1000</f>
        <v>560.96459119629799</v>
      </c>
      <c r="K136" s="10">
        <f>reform_new2!E133/1000</f>
        <v>244.96256056940501</v>
      </c>
      <c r="L136" s="10">
        <f>reform_new2!F133/1000</f>
        <v>291.505447568178</v>
      </c>
      <c r="M136" s="10">
        <f>reform_new2!G133/1000</f>
        <v>536.46801014161099</v>
      </c>
      <c r="O136" s="10">
        <f t="shared" si="3"/>
        <v>24.496581054686999</v>
      </c>
      <c r="P136" s="10">
        <f>O136/(reform_curr!$C133+reform_curr!$D133)*1000</f>
        <v>52.343121911724353</v>
      </c>
      <c r="Q136" s="10">
        <f>O136/reform_curr!$E133*1000</f>
        <v>35.348601810515149</v>
      </c>
    </row>
    <row r="137" spans="1:17" ht="20" customHeight="1">
      <c r="A137" s="5">
        <f>reform_curr!A134</f>
        <v>219</v>
      </c>
      <c r="B137" s="5" t="str">
        <f>reform_curr!B134</f>
        <v>Elsau</v>
      </c>
      <c r="C137" s="10">
        <f>reform_curr!G134/1000</f>
        <v>773687.83860957297</v>
      </c>
      <c r="D137" s="10">
        <f>C137/(reform_curr!$C134+reform_curr!$D134)*1000</f>
        <v>392137.77932568319</v>
      </c>
      <c r="E137" s="10">
        <f>C137/reform_curr!$E134*1000</f>
        <v>267342.03130945854</v>
      </c>
      <c r="G137" s="10">
        <f>reform_curr!H134/1000</f>
        <v>925.16303802862706</v>
      </c>
      <c r="H137" s="10">
        <f>reform_curr!I134/1000</f>
        <v>1091.69238766235</v>
      </c>
      <c r="I137" s="10">
        <f>reform_curr!J134/1000</f>
        <v>2016.8554211522298</v>
      </c>
      <c r="K137" s="10">
        <f>reform_new2!E134/1000</f>
        <v>879.95915716925208</v>
      </c>
      <c r="L137" s="10">
        <f>reform_new2!F134/1000</f>
        <v>1038.3518080725</v>
      </c>
      <c r="M137" s="10">
        <f>reform_new2!G134/1000</f>
        <v>1918.31096216785</v>
      </c>
      <c r="O137" s="10">
        <f t="shared" si="3"/>
        <v>98.544458984379844</v>
      </c>
      <c r="P137" s="10">
        <f>O137/(reform_curr!$C134+reform_curr!$D134)*1000</f>
        <v>49.946507341297433</v>
      </c>
      <c r="Q137" s="10">
        <f>O137/reform_curr!$E134*1000</f>
        <v>34.051298888866562</v>
      </c>
    </row>
    <row r="138" spans="1:17" ht="20" customHeight="1">
      <c r="A138" s="5">
        <f>reform_curr!A135</f>
        <v>220</v>
      </c>
      <c r="B138" s="5" t="str">
        <f>reform_curr!B135</f>
        <v>Hagenbuch</v>
      </c>
      <c r="C138" s="10">
        <f>reform_curr!G135/1000</f>
        <v>178607.42199999999</v>
      </c>
      <c r="D138" s="10">
        <f>C138/(reform_curr!$C135+reform_curr!$D135)*1000</f>
        <v>283503.84444444446</v>
      </c>
      <c r="E138" s="10">
        <f>C138/reform_curr!$E135*1000</f>
        <v>197793.37984496122</v>
      </c>
      <c r="G138" s="10">
        <f>reform_curr!H135/1000</f>
        <v>162.97752716153798</v>
      </c>
      <c r="H138" s="10">
        <f>reform_curr!I135/1000</f>
        <v>185.79438054180099</v>
      </c>
      <c r="I138" s="10">
        <f>reform_curr!J135/1000</f>
        <v>348.771907670855</v>
      </c>
      <c r="K138" s="10">
        <f>reform_new2!E135/1000</f>
        <v>160.06110186856901</v>
      </c>
      <c r="L138" s="10">
        <f>reform_new2!F135/1000</f>
        <v>182.46965544414499</v>
      </c>
      <c r="M138" s="10">
        <f>reform_new2!G135/1000</f>
        <v>342.530756303668</v>
      </c>
      <c r="O138" s="10">
        <f t="shared" si="3"/>
        <v>6.2411513671870011</v>
      </c>
      <c r="P138" s="10">
        <f>O138/(reform_curr!$C135+reform_curr!$D135)*1000</f>
        <v>9.9065894717253986</v>
      </c>
      <c r="Q138" s="10">
        <f>O138/reform_curr!$E135*1000</f>
        <v>6.9115740500409757</v>
      </c>
    </row>
    <row r="139" spans="1:17" ht="20" customHeight="1">
      <c r="A139" s="5">
        <f>reform_curr!A136</f>
        <v>221</v>
      </c>
      <c r="B139" s="5" t="str">
        <f>reform_curr!B136</f>
        <v>Hettlingen</v>
      </c>
      <c r="C139" s="10">
        <f>reform_curr!G136/1000</f>
        <v>1092496.3807723001</v>
      </c>
      <c r="D139" s="10">
        <f>C139/(reform_curr!$C136+reform_curr!$D136)*1000</f>
        <v>638886.77238146204</v>
      </c>
      <c r="E139" s="10">
        <f>C139/reform_curr!$E136*1000</f>
        <v>434392.19911423465</v>
      </c>
      <c r="G139" s="10">
        <f>reform_curr!H136/1000</f>
        <v>1732.9700675742299</v>
      </c>
      <c r="H139" s="10">
        <f>reform_curr!I136/1000</f>
        <v>1698.3106727894501</v>
      </c>
      <c r="I139" s="10">
        <f>reform_curr!J136/1000</f>
        <v>3431.2807291120203</v>
      </c>
      <c r="K139" s="10">
        <f>reform_new2!E136/1000</f>
        <v>1596.5389727255999</v>
      </c>
      <c r="L139" s="10">
        <f>reform_new2!F136/1000</f>
        <v>1564.6081885365202</v>
      </c>
      <c r="M139" s="10">
        <f>reform_new2!G136/1000</f>
        <v>3161.1471592878097</v>
      </c>
      <c r="O139" s="10">
        <f t="shared" si="3"/>
        <v>270.13356982421055</v>
      </c>
      <c r="P139" s="10">
        <f>O139/(reform_curr!$C136+reform_curr!$D136)*1000</f>
        <v>157.97284785041552</v>
      </c>
      <c r="Q139" s="10">
        <f>O139/reform_curr!$E136*1000</f>
        <v>107.40897408517318</v>
      </c>
    </row>
    <row r="140" spans="1:17" ht="20" customHeight="1">
      <c r="A140" s="5">
        <f>reform_curr!A137</f>
        <v>223</v>
      </c>
      <c r="B140" s="5" t="str">
        <f>reform_curr!B137</f>
        <v>Neftenbach</v>
      </c>
      <c r="C140" s="10">
        <f>reform_curr!G137/1000</f>
        <v>1473620.5760392002</v>
      </c>
      <c r="D140" s="10">
        <f>C140/(reform_curr!$C137+reform_curr!$D137)*1000</f>
        <v>496168.54412094282</v>
      </c>
      <c r="E140" s="10">
        <f>C140/reform_curr!$E137*1000</f>
        <v>339622.16548495047</v>
      </c>
      <c r="G140" s="10">
        <f>reform_curr!H137/1000</f>
        <v>2215.1359946800399</v>
      </c>
      <c r="H140" s="10">
        <f>reform_curr!I137/1000</f>
        <v>2370.1955123912103</v>
      </c>
      <c r="I140" s="10">
        <f>reform_curr!J137/1000</f>
        <v>4585.33148923504</v>
      </c>
      <c r="K140" s="10">
        <f>reform_new2!E137/1000</f>
        <v>2026.83336357653</v>
      </c>
      <c r="L140" s="10">
        <f>reform_new2!F137/1000</f>
        <v>2168.7117001353504</v>
      </c>
      <c r="M140" s="10">
        <f>reform_new2!G137/1000</f>
        <v>4195.5450527116009</v>
      </c>
      <c r="O140" s="10">
        <f t="shared" si="3"/>
        <v>389.78643652343908</v>
      </c>
      <c r="P140" s="10">
        <f>O140/(reform_curr!$C137+reform_curr!$D137)*1000</f>
        <v>131.24122441866638</v>
      </c>
      <c r="Q140" s="10">
        <f>O140/reform_curr!$E137*1000</f>
        <v>89.833241881410245</v>
      </c>
    </row>
    <row r="141" spans="1:17" ht="20" customHeight="1">
      <c r="A141" s="5">
        <f>reform_curr!A138</f>
        <v>224</v>
      </c>
      <c r="B141" s="5" t="str">
        <f>reform_curr!B138</f>
        <v>Pfungen</v>
      </c>
      <c r="C141" s="10">
        <f>reform_curr!G138/1000</f>
        <v>502022.880296377</v>
      </c>
      <c r="D141" s="10">
        <f>C141/(reform_curr!$C138+reform_curr!$D138)*1000</f>
        <v>257052.16605037224</v>
      </c>
      <c r="E141" s="10">
        <f>C141/reform_curr!$E138*1000</f>
        <v>177393.24392098127</v>
      </c>
      <c r="G141" s="10">
        <f>reform_curr!H138/1000</f>
        <v>466.24587672515202</v>
      </c>
      <c r="H141" s="10">
        <f>reform_curr!I138/1000</f>
        <v>545.50767396965603</v>
      </c>
      <c r="I141" s="10">
        <f>reform_curr!J138/1000</f>
        <v>1011.75354402458</v>
      </c>
      <c r="K141" s="10">
        <f>reform_new2!E138/1000</f>
        <v>455.604104752495</v>
      </c>
      <c r="L141" s="10">
        <f>reform_new2!F138/1000</f>
        <v>533.056802387625</v>
      </c>
      <c r="M141" s="10">
        <f>reform_new2!G138/1000</f>
        <v>988.660903399586</v>
      </c>
      <c r="O141" s="10">
        <f t="shared" si="3"/>
        <v>23.092640624994033</v>
      </c>
      <c r="P141" s="10">
        <f>O141/(reform_curr!$C138+reform_curr!$D138)*1000</f>
        <v>11.824188748076821</v>
      </c>
      <c r="Q141" s="10">
        <f>O141/reform_curr!$E138*1000</f>
        <v>8.1599436837434745</v>
      </c>
    </row>
    <row r="142" spans="1:17" ht="20" customHeight="1">
      <c r="A142" s="5">
        <f>reform_curr!A139</f>
        <v>225</v>
      </c>
      <c r="B142" s="5" t="str">
        <f>reform_curr!B139</f>
        <v>Rickenbach (ZH)</v>
      </c>
      <c r="C142" s="10">
        <f>reform_curr!G139/1000</f>
        <v>551537.37515187205</v>
      </c>
      <c r="D142" s="10">
        <f>C142/(reform_curr!$C139+reform_curr!$D139)*1000</f>
        <v>396789.47852652665</v>
      </c>
      <c r="E142" s="10">
        <f>C142/reform_curr!$E139*1000</f>
        <v>271559.51509200985</v>
      </c>
      <c r="G142" s="10">
        <f>reform_curr!H139/1000</f>
        <v>564.31695472144997</v>
      </c>
      <c r="H142" s="10">
        <f>reform_curr!I139/1000</f>
        <v>598.17597546398599</v>
      </c>
      <c r="I142" s="10">
        <f>reform_curr!J139/1000</f>
        <v>1162.4929312589102</v>
      </c>
      <c r="K142" s="10">
        <f>reform_new2!E139/1000</f>
        <v>551.51132142066899</v>
      </c>
      <c r="L142" s="10">
        <f>reform_new2!F139/1000</f>
        <v>584.602001098752</v>
      </c>
      <c r="M142" s="10">
        <f>reform_new2!G139/1000</f>
        <v>1136.1133204190701</v>
      </c>
      <c r="O142" s="10">
        <f t="shared" si="3"/>
        <v>26.379610839840097</v>
      </c>
      <c r="P142" s="10">
        <f>O142/(reform_curr!$C139+reform_curr!$D139)*1000</f>
        <v>18.978137294848992</v>
      </c>
      <c r="Q142" s="10">
        <f>O142/reform_curr!$E139*1000</f>
        <v>12.98848391917287</v>
      </c>
    </row>
    <row r="143" spans="1:17" ht="20" customHeight="1">
      <c r="A143" s="5">
        <f>reform_curr!A140</f>
        <v>226</v>
      </c>
      <c r="B143" s="5" t="str">
        <f>reform_curr!B140</f>
        <v>Schlatt (ZH)</v>
      </c>
      <c r="C143" s="10">
        <f>reform_curr!G140/1000</f>
        <v>138180.24299999999</v>
      </c>
      <c r="D143" s="10">
        <f>C143/(reform_curr!$C140+reform_curr!$D140)*1000</f>
        <v>358909.72207792202</v>
      </c>
      <c r="E143" s="10">
        <f>C143/reform_curr!$E140*1000</f>
        <v>244134.70494699644</v>
      </c>
      <c r="G143" s="10">
        <f>reform_curr!H140/1000</f>
        <v>137.590316145271</v>
      </c>
      <c r="H143" s="10">
        <f>reform_curr!I140/1000</f>
        <v>171.98789449572499</v>
      </c>
      <c r="I143" s="10">
        <f>reform_curr!J140/1000</f>
        <v>309.57821067726599</v>
      </c>
      <c r="K143" s="10">
        <f>reform_new2!E140/1000</f>
        <v>133.378307844489</v>
      </c>
      <c r="L143" s="10">
        <f>reform_new2!F140/1000</f>
        <v>166.722884241819</v>
      </c>
      <c r="M143" s="10">
        <f>reform_new2!G140/1000</f>
        <v>300.10119212257797</v>
      </c>
      <c r="O143" s="10">
        <f t="shared" si="3"/>
        <v>9.4770185546880157</v>
      </c>
      <c r="P143" s="10">
        <f>O143/(reform_curr!$C140+reform_curr!$D140)*1000</f>
        <v>24.615632609579261</v>
      </c>
      <c r="Q143" s="10">
        <f>O143/reform_curr!$E140*1000</f>
        <v>16.743849036551264</v>
      </c>
    </row>
    <row r="144" spans="1:17" ht="20" customHeight="1">
      <c r="A144" s="5">
        <f>reform_curr!A141</f>
        <v>227</v>
      </c>
      <c r="B144" s="5" t="str">
        <f>reform_curr!B141</f>
        <v>Seuzach</v>
      </c>
      <c r="C144" s="10">
        <f>reform_curr!G141/1000</f>
        <v>2213041.9357072799</v>
      </c>
      <c r="D144" s="10">
        <f>C144/(reform_curr!$C141+reform_curr!$D141)*1000</f>
        <v>526288.21301005478</v>
      </c>
      <c r="E144" s="10">
        <f>C144/reform_curr!$E141*1000</f>
        <v>368287.89078170742</v>
      </c>
      <c r="G144" s="10">
        <f>reform_curr!H141/1000</f>
        <v>3251.7318111518098</v>
      </c>
      <c r="H144" s="10">
        <f>reform_curr!I141/1000</f>
        <v>3284.2491222265303</v>
      </c>
      <c r="I144" s="10">
        <f>reform_curr!J141/1000</f>
        <v>6535.9809380791103</v>
      </c>
      <c r="K144" s="10">
        <f>reform_new2!E141/1000</f>
        <v>3014.7820237983001</v>
      </c>
      <c r="L144" s="10">
        <f>reform_new2!F141/1000</f>
        <v>3044.9298290136398</v>
      </c>
      <c r="M144" s="10">
        <f>reform_new2!G141/1000</f>
        <v>6059.71182626271</v>
      </c>
      <c r="O144" s="10">
        <f t="shared" si="3"/>
        <v>476.26911181640025</v>
      </c>
      <c r="P144" s="10">
        <f>O144/(reform_curr!$C141+reform_curr!$D141)*1000</f>
        <v>113.26257118107021</v>
      </c>
      <c r="Q144" s="10">
        <f>O144/reform_curr!$E141*1000</f>
        <v>79.259296358196082</v>
      </c>
    </row>
    <row r="145" spans="1:17" ht="20" customHeight="1">
      <c r="A145" s="5">
        <f>reform_curr!A142</f>
        <v>228</v>
      </c>
      <c r="B145" s="5" t="str">
        <f>reform_curr!B142</f>
        <v>Turbenthal</v>
      </c>
      <c r="C145" s="10">
        <f>reform_curr!G142/1000</f>
        <v>732446.7860606591</v>
      </c>
      <c r="D145" s="10">
        <f>C145/(reform_curr!$C142+reform_curr!$D142)*1000</f>
        <v>288933.6434164336</v>
      </c>
      <c r="E145" s="10">
        <f>C145/reform_curr!$E142*1000</f>
        <v>200835.42255570579</v>
      </c>
      <c r="G145" s="10">
        <f>reform_curr!H142/1000</f>
        <v>842.38106271708</v>
      </c>
      <c r="H145" s="10">
        <f>reform_curr!I142/1000</f>
        <v>1036.1287132329001</v>
      </c>
      <c r="I145" s="10">
        <f>reform_curr!J142/1000</f>
        <v>1878.5097944233398</v>
      </c>
      <c r="K145" s="10">
        <f>reform_new2!E142/1000</f>
        <v>790.71061642801703</v>
      </c>
      <c r="L145" s="10">
        <f>reform_new2!F142/1000</f>
        <v>972.57406626024795</v>
      </c>
      <c r="M145" s="10">
        <f>reform_new2!G142/1000</f>
        <v>1763.2846821186502</v>
      </c>
      <c r="O145" s="10">
        <f t="shared" si="3"/>
        <v>115.22511230468967</v>
      </c>
      <c r="P145" s="10">
        <f>O145/(reform_curr!$C142+reform_curr!$D142)*1000</f>
        <v>45.453693216840108</v>
      </c>
      <c r="Q145" s="10">
        <f>O145/reform_curr!$E142*1000</f>
        <v>31.594491994705148</v>
      </c>
    </row>
    <row r="146" spans="1:17" ht="20" customHeight="1">
      <c r="A146" s="5">
        <f>reform_curr!A143</f>
        <v>230</v>
      </c>
      <c r="B146" s="5" t="str">
        <f>reform_curr!B143</f>
        <v>Winterthur</v>
      </c>
      <c r="C146" s="10">
        <f>reform_curr!G143/1000</f>
        <v>18415643.249971502</v>
      </c>
      <c r="D146" s="10">
        <f>C146/(reform_curr!$C143+reform_curr!$D143)*1000</f>
        <v>283933.5057582063</v>
      </c>
      <c r="E146" s="10">
        <f>C146/reform_curr!$E143*1000</f>
        <v>210594.46115284291</v>
      </c>
      <c r="G146" s="10">
        <f>reform_curr!H143/1000</f>
        <v>24249.702663404598</v>
      </c>
      <c r="H146" s="10">
        <f>reform_curr!I143/1000</f>
        <v>29584.637245694499</v>
      </c>
      <c r="I146" s="10">
        <f>reform_curr!J143/1000</f>
        <v>53834.339852851001</v>
      </c>
      <c r="K146" s="10">
        <f>reform_new2!E143/1000</f>
        <v>22578.431731519799</v>
      </c>
      <c r="L146" s="10">
        <f>reform_new2!F143/1000</f>
        <v>27545.686715543201</v>
      </c>
      <c r="M146" s="10">
        <f>reform_new2!G143/1000</f>
        <v>50124.118462714301</v>
      </c>
      <c r="O146" s="10">
        <f t="shared" si="3"/>
        <v>3710.2213901366995</v>
      </c>
      <c r="P146" s="10">
        <f>O146/(reform_curr!$C143+reform_curr!$D143)*1000</f>
        <v>57.204418664128326</v>
      </c>
      <c r="Q146" s="10">
        <f>O146/reform_curr!$E143*1000</f>
        <v>42.428714751237329</v>
      </c>
    </row>
    <row r="147" spans="1:17" ht="20" customHeight="1">
      <c r="A147" s="5">
        <f>reform_curr!A144</f>
        <v>231</v>
      </c>
      <c r="B147" s="5" t="str">
        <f>reform_curr!B144</f>
        <v>Zell (ZH)</v>
      </c>
      <c r="C147" s="10">
        <f>reform_curr!G144/1000</f>
        <v>826052.15700000001</v>
      </c>
      <c r="D147" s="10">
        <f>C147/(reform_curr!$C144+reform_curr!$D144)*1000</f>
        <v>253623.62818544672</v>
      </c>
      <c r="E147" s="10">
        <f>C147/reform_curr!$E144*1000</f>
        <v>176960.61632390745</v>
      </c>
      <c r="G147" s="10">
        <f>reform_curr!H144/1000</f>
        <v>845.54241159885009</v>
      </c>
      <c r="H147" s="10">
        <f>reform_curr!I144/1000</f>
        <v>997.74004650390805</v>
      </c>
      <c r="I147" s="10">
        <f>reform_curr!J144/1000</f>
        <v>1843.2824573856499</v>
      </c>
      <c r="K147" s="10">
        <f>reform_new2!E144/1000</f>
        <v>805.23603733127095</v>
      </c>
      <c r="L147" s="10">
        <f>reform_new2!F144/1000</f>
        <v>950.17852208984596</v>
      </c>
      <c r="M147" s="10">
        <f>reform_new2!G144/1000</f>
        <v>1755.41456187784</v>
      </c>
      <c r="O147" s="10">
        <f t="shared" si="3"/>
        <v>87.867895507809862</v>
      </c>
      <c r="P147" s="10">
        <f>O147/(reform_curr!$C144+reform_curr!$D144)*1000</f>
        <v>26.978168715937937</v>
      </c>
      <c r="Q147" s="10">
        <f>O147/reform_curr!$E144*1000</f>
        <v>18.82345662121034</v>
      </c>
    </row>
    <row r="148" spans="1:17" ht="20" customHeight="1">
      <c r="A148" s="5">
        <f>reform_curr!A145</f>
        <v>241</v>
      </c>
      <c r="B148" s="5" t="str">
        <f>reform_curr!B145</f>
        <v>Aesch (ZH)</v>
      </c>
      <c r="C148" s="10">
        <f>reform_curr!G145/1000</f>
        <v>571252.75794654409</v>
      </c>
      <c r="D148" s="10">
        <f>C148/(reform_curr!$C145+reform_curr!$D145)*1000</f>
        <v>790114.46465635428</v>
      </c>
      <c r="E148" s="10">
        <f>C148/reform_curr!$E145*1000</f>
        <v>544568.88269451295</v>
      </c>
      <c r="G148" s="10">
        <f>reform_curr!H145/1000</f>
        <v>985.44836785429709</v>
      </c>
      <c r="H148" s="10">
        <f>reform_curr!I145/1000</f>
        <v>857.34007212924894</v>
      </c>
      <c r="I148" s="10">
        <f>reform_curr!J145/1000</f>
        <v>1842.78844736105</v>
      </c>
      <c r="K148" s="10">
        <f>reform_new2!E145/1000</f>
        <v>901.78502752226495</v>
      </c>
      <c r="L148" s="10">
        <f>reform_new2!F145/1000</f>
        <v>784.552977646827</v>
      </c>
      <c r="M148" s="10">
        <f>reform_new2!G145/1000</f>
        <v>1686.3380005836998</v>
      </c>
      <c r="O148" s="10">
        <f t="shared" si="3"/>
        <v>156.45044677735018</v>
      </c>
      <c r="P148" s="10">
        <f>O148/(reform_curr!$C145+reform_curr!$D145)*1000</f>
        <v>216.39065944308462</v>
      </c>
      <c r="Q148" s="10">
        <f>O148/reform_curr!$E145*1000</f>
        <v>149.14246594599638</v>
      </c>
    </row>
    <row r="149" spans="1:17" ht="20" customHeight="1">
      <c r="A149" s="5">
        <f>reform_curr!A146</f>
        <v>242</v>
      </c>
      <c r="B149" s="5" t="str">
        <f>reform_curr!B146</f>
        <v>Birmensdorf (ZH)</v>
      </c>
      <c r="C149" s="10">
        <f>reform_curr!G146/1000</f>
        <v>1541342.4260692301</v>
      </c>
      <c r="D149" s="10">
        <f>C149/(reform_curr!$C146+reform_curr!$D146)*1000</f>
        <v>454137.42665563646</v>
      </c>
      <c r="E149" s="10">
        <f>C149/reform_curr!$E146*1000</f>
        <v>319383.01410468924</v>
      </c>
      <c r="G149" s="10">
        <f>reform_curr!H146/1000</f>
        <v>1935.9236474878101</v>
      </c>
      <c r="H149" s="10">
        <f>reform_curr!I146/1000</f>
        <v>2129.5160098595002</v>
      </c>
      <c r="I149" s="10">
        <f>reform_curr!J146/1000</f>
        <v>4065.4396525257798</v>
      </c>
      <c r="K149" s="10">
        <f>reform_new2!E146/1000</f>
        <v>1847.28765823</v>
      </c>
      <c r="L149" s="10">
        <f>reform_new2!F146/1000</f>
        <v>2032.0164273399698</v>
      </c>
      <c r="M149" s="10">
        <f>reform_new2!G146/1000</f>
        <v>3879.30408563125</v>
      </c>
      <c r="O149" s="10">
        <f t="shared" si="3"/>
        <v>186.1355668945298</v>
      </c>
      <c r="P149" s="10">
        <f>O149/(reform_curr!$C146+reform_curr!$D146)*1000</f>
        <v>54.842535914711192</v>
      </c>
      <c r="Q149" s="10">
        <f>O149/reform_curr!$E146*1000</f>
        <v>38.569325920955201</v>
      </c>
    </row>
    <row r="150" spans="1:17" ht="20" customHeight="1">
      <c r="A150" s="5">
        <f>reform_curr!A147</f>
        <v>243</v>
      </c>
      <c r="B150" s="5" t="str">
        <f>reform_curr!B147</f>
        <v>Dietikon</v>
      </c>
      <c r="C150" s="10">
        <f>reform_curr!G147/1000</f>
        <v>2648680.9642878701</v>
      </c>
      <c r="D150" s="10">
        <f>C150/(reform_curr!$C147+reform_curr!$D147)*1000</f>
        <v>187371.31892245827</v>
      </c>
      <c r="E150" s="10">
        <f>C150/reform_curr!$E147*1000</f>
        <v>134015.4302918372</v>
      </c>
      <c r="G150" s="10">
        <f>reform_curr!H147/1000</f>
        <v>3022.5500952769498</v>
      </c>
      <c r="H150" s="10">
        <f>reform_curr!I147/1000</f>
        <v>3717.7366392887798</v>
      </c>
      <c r="I150" s="10">
        <f>reform_curr!J147/1000</f>
        <v>6740.2867441594899</v>
      </c>
      <c r="K150" s="10">
        <f>reform_new2!E147/1000</f>
        <v>2845.4087200480699</v>
      </c>
      <c r="L150" s="10">
        <f>reform_new2!F147/1000</f>
        <v>3499.8527269962997</v>
      </c>
      <c r="M150" s="10">
        <f>reform_new2!G147/1000</f>
        <v>6345.2614600713505</v>
      </c>
      <c r="O150" s="10">
        <f t="shared" si="3"/>
        <v>395.02528408813941</v>
      </c>
      <c r="P150" s="10">
        <f>O150/(reform_curr!$C147+reform_curr!$D147)*1000</f>
        <v>27.944629604424122</v>
      </c>
      <c r="Q150" s="10">
        <f>O150/reform_curr!$E147*1000</f>
        <v>19.987112127511608</v>
      </c>
    </row>
    <row r="151" spans="1:17" ht="20" customHeight="1">
      <c r="A151" s="5">
        <f>reform_curr!A148</f>
        <v>244</v>
      </c>
      <c r="B151" s="5" t="str">
        <f>reform_curr!B148</f>
        <v>Geroldswil</v>
      </c>
      <c r="C151" s="10">
        <f>reform_curr!G148/1000</f>
        <v>1217457.37631958</v>
      </c>
      <c r="D151" s="10">
        <f>C151/(reform_curr!$C148+reform_curr!$D148)*1000</f>
        <v>473534.56877463241</v>
      </c>
      <c r="E151" s="10">
        <f>C151/reform_curr!$E148*1000</f>
        <v>327978.81905161095</v>
      </c>
      <c r="G151" s="10">
        <f>reform_curr!H148/1000</f>
        <v>1889.85511562901</v>
      </c>
      <c r="H151" s="10">
        <f>reform_curr!I148/1000</f>
        <v>2097.7391850491099</v>
      </c>
      <c r="I151" s="10">
        <f>reform_curr!J148/1000</f>
        <v>3987.5943059137999</v>
      </c>
      <c r="K151" s="10">
        <f>reform_new2!E148/1000</f>
        <v>1742.11881802159</v>
      </c>
      <c r="L151" s="10">
        <f>reform_new2!F148/1000</f>
        <v>1933.7518940334901</v>
      </c>
      <c r="M151" s="10">
        <f>reform_new2!G148/1000</f>
        <v>3675.8707014216102</v>
      </c>
      <c r="O151" s="10">
        <f t="shared" si="3"/>
        <v>311.72360449218968</v>
      </c>
      <c r="P151" s="10">
        <f>O151/(reform_curr!$C148+reform_curr!$D148)*1000</f>
        <v>121.2460538670516</v>
      </c>
      <c r="Q151" s="10">
        <f>O151/reform_curr!$E148*1000</f>
        <v>83.977264141214903</v>
      </c>
    </row>
    <row r="152" spans="1:17" ht="20" customHeight="1">
      <c r="A152" s="5">
        <f>reform_curr!A149</f>
        <v>245</v>
      </c>
      <c r="B152" s="5" t="str">
        <f>reform_curr!B149</f>
        <v>Oberengstringen</v>
      </c>
      <c r="C152" s="10">
        <f>reform_curr!G149/1000</f>
        <v>1411391.62487881</v>
      </c>
      <c r="D152" s="10">
        <f>C152/(reform_curr!$C149+reform_curr!$D149)*1000</f>
        <v>394243.4706365391</v>
      </c>
      <c r="E152" s="10">
        <f>C152/reform_curr!$E149*1000</f>
        <v>288215.56562769244</v>
      </c>
      <c r="G152" s="10">
        <f>reform_curr!H149/1000</f>
        <v>2202.3080778641597</v>
      </c>
      <c r="H152" s="10">
        <f>reform_curr!I149/1000</f>
        <v>2466.5850553363198</v>
      </c>
      <c r="I152" s="10">
        <f>reform_curr!J149/1000</f>
        <v>4668.8931138317503</v>
      </c>
      <c r="K152" s="10">
        <f>reform_new2!E149/1000</f>
        <v>2013.00742503213</v>
      </c>
      <c r="L152" s="10">
        <f>reform_new2!F149/1000</f>
        <v>2254.5683092425697</v>
      </c>
      <c r="M152" s="10">
        <f>reform_new2!G149/1000</f>
        <v>4267.5757251598798</v>
      </c>
      <c r="O152" s="10">
        <f t="shared" si="3"/>
        <v>401.3173886718705</v>
      </c>
      <c r="P152" s="10">
        <f>O152/(reform_curr!$C149+reform_curr!$D149)*1000</f>
        <v>112.09982923795266</v>
      </c>
      <c r="Q152" s="10">
        <f>O152/reform_curr!$E149*1000</f>
        <v>81.951682391641924</v>
      </c>
    </row>
    <row r="153" spans="1:17" ht="20" customHeight="1">
      <c r="A153" s="5">
        <f>reform_curr!A150</f>
        <v>246</v>
      </c>
      <c r="B153" s="5" t="str">
        <f>reform_curr!B150</f>
        <v>Oetwil an der Limmat</v>
      </c>
      <c r="C153" s="10">
        <f>reform_curr!G150/1000</f>
        <v>838321.19709364104</v>
      </c>
      <c r="D153" s="10">
        <f>C153/(reform_curr!$C150+reform_curr!$D150)*1000</f>
        <v>571842.56281967333</v>
      </c>
      <c r="E153" s="10">
        <f>C153/reform_curr!$E150*1000</f>
        <v>417490.63600280927</v>
      </c>
      <c r="G153" s="10">
        <f>reform_curr!H150/1000</f>
        <v>1320.6400511279098</v>
      </c>
      <c r="H153" s="10">
        <f>reform_curr!I150/1000</f>
        <v>1360.2592545789998</v>
      </c>
      <c r="I153" s="10">
        <f>reform_curr!J150/1000</f>
        <v>2680.8993032061999</v>
      </c>
      <c r="K153" s="10">
        <f>reform_new2!E150/1000</f>
        <v>1228.8839725146202</v>
      </c>
      <c r="L153" s="10">
        <f>reform_new2!F150/1000</f>
        <v>1265.7504904188499</v>
      </c>
      <c r="M153" s="10">
        <f>reform_new2!G150/1000</f>
        <v>2494.6344618976104</v>
      </c>
      <c r="O153" s="10">
        <f t="shared" si="3"/>
        <v>186.26484130858944</v>
      </c>
      <c r="P153" s="10">
        <f>O153/(reform_curr!$C150+reform_curr!$D150)*1000</f>
        <v>127.05650839603646</v>
      </c>
      <c r="Q153" s="10">
        <f>O153/reform_curr!$E150*1000</f>
        <v>92.761375153680007</v>
      </c>
    </row>
    <row r="154" spans="1:17" ht="20" customHeight="1">
      <c r="A154" s="5">
        <f>reform_curr!A151</f>
        <v>247</v>
      </c>
      <c r="B154" s="5" t="str">
        <f>reform_curr!B151</f>
        <v>Schlieren</v>
      </c>
      <c r="C154" s="10">
        <f>reform_curr!G151/1000</f>
        <v>1779141.2746759399</v>
      </c>
      <c r="D154" s="10">
        <f>C154/(reform_curr!$C151+reform_curr!$D151)*1000</f>
        <v>179529.89653642179</v>
      </c>
      <c r="E154" s="10">
        <f>C154/reform_curr!$E151*1000</f>
        <v>128979.35875568652</v>
      </c>
      <c r="G154" s="10">
        <f>reform_curr!H151/1000</f>
        <v>2075.0786986253897</v>
      </c>
      <c r="H154" s="10">
        <f>reform_curr!I151/1000</f>
        <v>2303.33736116098</v>
      </c>
      <c r="I154" s="10">
        <f>reform_curr!J151/1000</f>
        <v>4378.4160575032602</v>
      </c>
      <c r="K154" s="10">
        <f>reform_new2!E151/1000</f>
        <v>1943.26794325429</v>
      </c>
      <c r="L154" s="10">
        <f>reform_new2!F151/1000</f>
        <v>2157.0274156043397</v>
      </c>
      <c r="M154" s="10">
        <f>reform_new2!G151/1000</f>
        <v>4100.2953602376401</v>
      </c>
      <c r="O154" s="10">
        <f t="shared" si="3"/>
        <v>278.12069726562004</v>
      </c>
      <c r="P154" s="10">
        <f>O154/(reform_curr!$C151+reform_curr!$D151)*1000</f>
        <v>28.064651590879926</v>
      </c>
      <c r="Q154" s="10">
        <f>O154/reform_curr!$E151*1000</f>
        <v>20.162439993157896</v>
      </c>
    </row>
    <row r="155" spans="1:17" ht="20" customHeight="1">
      <c r="A155" s="5">
        <f>reform_curr!A152</f>
        <v>248</v>
      </c>
      <c r="B155" s="5" t="str">
        <f>reform_curr!B152</f>
        <v>Uitikon</v>
      </c>
      <c r="C155" s="10">
        <f>reform_curr!G152/1000</f>
        <v>4285737.7174147703</v>
      </c>
      <c r="D155" s="10">
        <f>C155/(reform_curr!$C152+reform_curr!$D152)*1000</f>
        <v>1860936.9159421495</v>
      </c>
      <c r="E155" s="10">
        <f>C155/reform_curr!$E152*1000</f>
        <v>1291662.9648628</v>
      </c>
      <c r="G155" s="10">
        <f>reform_curr!H152/1000</f>
        <v>9664.2306600929205</v>
      </c>
      <c r="H155" s="10">
        <f>reform_curr!I152/1000</f>
        <v>7731.3845511198397</v>
      </c>
      <c r="I155" s="10">
        <f>reform_curr!J152/1000</f>
        <v>17395.615086986898</v>
      </c>
      <c r="K155" s="10">
        <f>reform_new2!E152/1000</f>
        <v>8496.7307050148011</v>
      </c>
      <c r="L155" s="10">
        <f>reform_new2!F152/1000</f>
        <v>6797.3846133756997</v>
      </c>
      <c r="M155" s="10">
        <f>reform_new2!G152/1000</f>
        <v>15294.115341381499</v>
      </c>
      <c r="O155" s="10">
        <f t="shared" si="3"/>
        <v>2101.4997456053989</v>
      </c>
      <c r="P155" s="10">
        <f>O155/(reform_curr!$C152+reform_curr!$D152)*1000</f>
        <v>912.50531724072903</v>
      </c>
      <c r="Q155" s="10">
        <f>O155/reform_curr!$E152*1000</f>
        <v>633.36339529999964</v>
      </c>
    </row>
    <row r="156" spans="1:17" ht="20" customHeight="1">
      <c r="A156" s="5">
        <f>reform_curr!A153</f>
        <v>249</v>
      </c>
      <c r="B156" s="5" t="str">
        <f>reform_curr!B153</f>
        <v>Unterengstringen</v>
      </c>
      <c r="C156" s="10">
        <f>reform_curr!G153/1000</f>
        <v>1292019.5661023799</v>
      </c>
      <c r="D156" s="10">
        <f>C156/(reform_curr!$C153+reform_curr!$D153)*1000</f>
        <v>609155.85389079677</v>
      </c>
      <c r="E156" s="10">
        <f>C156/reform_curr!$E153*1000</f>
        <v>430386.26452444366</v>
      </c>
      <c r="G156" s="10">
        <f>reform_curr!H153/1000</f>
        <v>2221.52641523072</v>
      </c>
      <c r="H156" s="10">
        <f>reform_curr!I153/1000</f>
        <v>2221.52641523072</v>
      </c>
      <c r="I156" s="10">
        <f>reform_curr!J153/1000</f>
        <v>4443.05283046144</v>
      </c>
      <c r="K156" s="10">
        <f>reform_new2!E153/1000</f>
        <v>2021.6000338830602</v>
      </c>
      <c r="L156" s="10">
        <f>reform_new2!F153/1000</f>
        <v>2021.6000338830602</v>
      </c>
      <c r="M156" s="10">
        <f>reform_new2!G153/1000</f>
        <v>4043.2000677661299</v>
      </c>
      <c r="O156" s="10">
        <f t="shared" si="3"/>
        <v>399.85276269531005</v>
      </c>
      <c r="P156" s="10">
        <f>O156/(reform_curr!$C153+reform_curr!$D153)*1000</f>
        <v>188.5208687860962</v>
      </c>
      <c r="Q156" s="10">
        <f>O156/reform_curr!$E153*1000</f>
        <v>133.19545726026317</v>
      </c>
    </row>
    <row r="157" spans="1:17" ht="20" customHeight="1">
      <c r="A157" s="5">
        <f>reform_curr!A154</f>
        <v>250</v>
      </c>
      <c r="B157" s="5" t="str">
        <f>reform_curr!B154</f>
        <v>Urdorf</v>
      </c>
      <c r="C157" s="10">
        <f>reform_curr!G154/1000</f>
        <v>1852782.9746439899</v>
      </c>
      <c r="D157" s="10">
        <f>C157/(reform_curr!$C154+reform_curr!$D154)*1000</f>
        <v>343680.75953329436</v>
      </c>
      <c r="E157" s="10">
        <f>C157/reform_curr!$E154*1000</f>
        <v>242320.55645356918</v>
      </c>
      <c r="G157" s="10">
        <f>reform_curr!H154/1000</f>
        <v>2503.2565361011098</v>
      </c>
      <c r="H157" s="10">
        <f>reform_curr!I154/1000</f>
        <v>2953.8427061203402</v>
      </c>
      <c r="I157" s="10">
        <f>reform_curr!J154/1000</f>
        <v>5457.0992438827698</v>
      </c>
      <c r="K157" s="10">
        <f>reform_new2!E154/1000</f>
        <v>2336.3488309009199</v>
      </c>
      <c r="L157" s="10">
        <f>reform_new2!F154/1000</f>
        <v>2756.8916244553002</v>
      </c>
      <c r="M157" s="10">
        <f>reform_new2!G154/1000</f>
        <v>5093.2404560409705</v>
      </c>
      <c r="O157" s="10">
        <f t="shared" si="3"/>
        <v>363.85878784179931</v>
      </c>
      <c r="P157" s="10">
        <f>O157/(reform_curr!$C154+reform_curr!$D154)*1000</f>
        <v>67.493746585382922</v>
      </c>
      <c r="Q157" s="10">
        <f>O157/reform_curr!$E154*1000</f>
        <v>47.588122919408754</v>
      </c>
    </row>
    <row r="158" spans="1:17" ht="20" customHeight="1">
      <c r="A158" s="5">
        <f>reform_curr!A155</f>
        <v>251</v>
      </c>
      <c r="B158" s="5" t="str">
        <f>reform_curr!B155</f>
        <v>Weiningen (ZH)</v>
      </c>
      <c r="C158" s="10">
        <f>reform_curr!G155/1000</f>
        <v>1047793.78753741</v>
      </c>
      <c r="D158" s="10">
        <f>C158/(reform_curr!$C155+reform_curr!$D155)*1000</f>
        <v>399616.24238650268</v>
      </c>
      <c r="E158" s="10">
        <f>C158/reform_curr!$E155*1000</f>
        <v>284803.96508219902</v>
      </c>
      <c r="G158" s="10">
        <f>reform_curr!H155/1000</f>
        <v>1551.3792282637501</v>
      </c>
      <c r="H158" s="10">
        <f>reform_curr!I155/1000</f>
        <v>1597.9205952648099</v>
      </c>
      <c r="I158" s="10">
        <f>reform_curr!J155/1000</f>
        <v>3149.2998126347802</v>
      </c>
      <c r="K158" s="10">
        <f>reform_new2!E155/1000</f>
        <v>1433.87320482625</v>
      </c>
      <c r="L158" s="10">
        <f>reform_new2!F155/1000</f>
        <v>1476.8894116710599</v>
      </c>
      <c r="M158" s="10">
        <f>reform_new2!G155/1000</f>
        <v>2910.7625948613399</v>
      </c>
      <c r="O158" s="10">
        <f t="shared" si="3"/>
        <v>238.53721777344026</v>
      </c>
      <c r="P158" s="10">
        <f>O158/(reform_curr!$C155+reform_curr!$D155)*1000</f>
        <v>90.975292819771269</v>
      </c>
      <c r="Q158" s="10">
        <f>O158/reform_curr!$E155*1000</f>
        <v>64.83751502403922</v>
      </c>
    </row>
    <row r="159" spans="1:17" ht="20" customHeight="1">
      <c r="A159" s="5">
        <f>reform_curr!A156</f>
        <v>261</v>
      </c>
      <c r="B159" s="5" t="str">
        <f>reform_curr!B156</f>
        <v>Zürich</v>
      </c>
      <c r="C159" s="10">
        <f>reform_curr!G156/1000</f>
        <v>93819660.267136991</v>
      </c>
      <c r="D159" s="10">
        <f>C159/(reform_curr!$C156+reform_curr!$D156)*1000</f>
        <v>402314.15208892361</v>
      </c>
      <c r="E159" s="10">
        <f>C159/reform_curr!$E156*1000</f>
        <v>311131.94558367127</v>
      </c>
      <c r="G159" s="10">
        <f>reform_curr!H156/1000</f>
        <v>162675.93849392398</v>
      </c>
      <c r="H159" s="10">
        <f>reform_curr!I156/1000</f>
        <v>193584.36696900599</v>
      </c>
      <c r="I159" s="10">
        <f>reform_curr!J156/1000</f>
        <v>356260.30580085702</v>
      </c>
      <c r="K159" s="10">
        <f>reform_new2!E156/1000</f>
        <v>146082.60777621099</v>
      </c>
      <c r="L159" s="10">
        <f>reform_new2!F156/1000</f>
        <v>173838.30308468101</v>
      </c>
      <c r="M159" s="10">
        <f>reform_new2!G156/1000</f>
        <v>319920.91083896102</v>
      </c>
      <c r="O159" s="10">
        <f t="shared" si="3"/>
        <v>36339.394961896003</v>
      </c>
      <c r="P159" s="10">
        <f>O159/(reform_curr!$C156+reform_curr!$D156)*1000</f>
        <v>155.82930944209264</v>
      </c>
      <c r="Q159" s="10">
        <f>O159/reform_curr!$E156*1000</f>
        <v>120.5114857977005</v>
      </c>
    </row>
    <row r="160" spans="1:17" ht="20" customHeight="1">
      <c r="A160" s="5">
        <f>reform_curr!A157</f>
        <v>292</v>
      </c>
      <c r="B160" s="5" t="str">
        <f>reform_curr!B157</f>
        <v>Stammheim</v>
      </c>
      <c r="C160" s="10">
        <f>reform_curr!G157/1000</f>
        <v>680491.06513884792</v>
      </c>
      <c r="D160" s="10">
        <f>C160/(reform_curr!$C157+reform_curr!$D157)*1000</f>
        <v>454873.70664361492</v>
      </c>
      <c r="E160" s="10">
        <f>C160/reform_curr!$E157*1000</f>
        <v>315188.08019400085</v>
      </c>
      <c r="G160" s="10">
        <f>reform_curr!H157/1000</f>
        <v>822.42206899911093</v>
      </c>
      <c r="H160" s="10">
        <f>reform_curr!I157/1000</f>
        <v>1019.8033605924199</v>
      </c>
      <c r="I160" s="10">
        <f>reform_curr!J157/1000</f>
        <v>1842.2254275336199</v>
      </c>
      <c r="K160" s="10">
        <f>reform_new2!E157/1000</f>
        <v>779.62558950692403</v>
      </c>
      <c r="L160" s="10">
        <f>reform_new2!F157/1000</f>
        <v>966.735727291643</v>
      </c>
      <c r="M160" s="10">
        <f>reform_new2!G157/1000</f>
        <v>1746.3613083929999</v>
      </c>
      <c r="O160" s="10">
        <f t="shared" si="3"/>
        <v>95.864119140620005</v>
      </c>
      <c r="P160" s="10">
        <f>O160/(reform_curr!$C157+reform_curr!$D157)*1000</f>
        <v>64.080293543195197</v>
      </c>
      <c r="Q160" s="10">
        <f>O160/reform_curr!$E157*1000</f>
        <v>44.402093163788791</v>
      </c>
    </row>
    <row r="161" spans="1:23" ht="20" customHeight="1">
      <c r="A161" s="5">
        <f>reform_curr!A158</f>
        <v>293</v>
      </c>
      <c r="B161" s="5" t="str">
        <f>reform_curr!B158</f>
        <v>Wädenswil</v>
      </c>
      <c r="C161" s="10">
        <f>reform_curr!G158/1000</f>
        <v>5956188.6919440096</v>
      </c>
      <c r="D161" s="10">
        <f>C161/(reform_curr!$C158+reform_curr!$D158)*1000</f>
        <v>438245.0659954389</v>
      </c>
      <c r="E161" s="10">
        <f>C161/reform_curr!$E158*1000</f>
        <v>312890.76969657541</v>
      </c>
      <c r="G161" s="10">
        <f>reform_curr!H158/1000</f>
        <v>8386.0957827520597</v>
      </c>
      <c r="H161" s="10">
        <f>reform_curr!I158/1000</f>
        <v>8721.5395991883997</v>
      </c>
      <c r="I161" s="10">
        <f>reform_curr!J158/1000</f>
        <v>17107.635416418998</v>
      </c>
      <c r="K161" s="10">
        <f>reform_new2!E158/1000</f>
        <v>7842.5483065557701</v>
      </c>
      <c r="L161" s="10">
        <f>reform_new2!F158/1000</f>
        <v>8156.2502339540197</v>
      </c>
      <c r="M161" s="10">
        <f>reform_new2!G158/1000</f>
        <v>15998.798565833</v>
      </c>
      <c r="O161" s="10">
        <f t="shared" si="3"/>
        <v>1108.836850585998</v>
      </c>
      <c r="P161" s="10">
        <f>O161/(reform_curr!$C158+reform_curr!$D158)*1000</f>
        <v>81.586112176145832</v>
      </c>
      <c r="Q161" s="10">
        <f>O161/reform_curr!$E158*1000</f>
        <v>58.249466830531517</v>
      </c>
    </row>
    <row r="162" spans="1:23" ht="20" customHeight="1">
      <c r="A162" s="5">
        <f>reform_curr!A159</f>
        <v>294</v>
      </c>
      <c r="B162" s="5" t="str">
        <f>reform_curr!B159</f>
        <v>Elgg</v>
      </c>
      <c r="C162" s="10">
        <f>reform_curr!G159/1000</f>
        <v>1003580.3419999999</v>
      </c>
      <c r="D162" s="10">
        <f>C162/(reform_curr!$C159+reform_curr!$D159)*1000</f>
        <v>369099.05921294593</v>
      </c>
      <c r="E162" s="10">
        <f>C162/reform_curr!$E159*1000</f>
        <v>261485.23762376237</v>
      </c>
      <c r="G162" s="10">
        <f>reform_curr!H159/1000</f>
        <v>1255.3374205136001</v>
      </c>
      <c r="H162" s="10">
        <f>reform_curr!I159/1000</f>
        <v>1468.74477957812</v>
      </c>
      <c r="I162" s="10">
        <f>reform_curr!J159/1000</f>
        <v>2724.0821862223697</v>
      </c>
      <c r="K162" s="10">
        <f>reform_new2!E159/1000</f>
        <v>1186.46924790617</v>
      </c>
      <c r="L162" s="10">
        <f>reform_new2!F159/1000</f>
        <v>1388.1690244511601</v>
      </c>
      <c r="M162" s="10">
        <f>reform_new2!G159/1000</f>
        <v>2574.6382799723697</v>
      </c>
      <c r="O162" s="10">
        <f t="shared" si="3"/>
        <v>149.44390625000005</v>
      </c>
      <c r="P162" s="10">
        <f>O162/(reform_curr!$C159+reform_curr!$D159)*1000</f>
        <v>54.962819510849592</v>
      </c>
      <c r="Q162" s="10">
        <f>O162/reform_curr!$E159*1000</f>
        <v>38.937964108910904</v>
      </c>
    </row>
    <row r="163" spans="1:23" ht="20" customHeight="1">
      <c r="A163" s="5">
        <f>reform_curr!A160</f>
        <v>295</v>
      </c>
      <c r="B163" s="5" t="str">
        <f>reform_curr!B160</f>
        <v>Horgen</v>
      </c>
      <c r="C163" s="10">
        <f>reform_curr!G160/1000</f>
        <v>5992598.9912079405</v>
      </c>
      <c r="D163" s="10">
        <f>C163/(reform_curr!$C160+reform_curr!$D160)*1000</f>
        <v>496445.94409808138</v>
      </c>
      <c r="E163" s="10">
        <f>C163/reform_curr!$E160*1000</f>
        <v>352257.17089160241</v>
      </c>
      <c r="G163" s="10">
        <f>reform_curr!H160/1000</f>
        <v>9471.8267232271301</v>
      </c>
      <c r="H163" s="10">
        <f>reform_curr!I160/1000</f>
        <v>8240.4892656741504</v>
      </c>
      <c r="I163" s="10">
        <f>reform_curr!J160/1000</f>
        <v>17712.316007479898</v>
      </c>
      <c r="K163" s="10">
        <f>reform_new2!E160/1000</f>
        <v>8692.47772759496</v>
      </c>
      <c r="L163" s="10">
        <f>reform_new2!F160/1000</f>
        <v>7562.4556555600502</v>
      </c>
      <c r="M163" s="10">
        <f>reform_new2!G160/1000</f>
        <v>16254.9333938</v>
      </c>
      <c r="O163" s="10">
        <f t="shared" si="3"/>
        <v>1457.382613679898</v>
      </c>
      <c r="P163" s="10">
        <f>O163/(reform_curr!$C160+reform_curr!$D160)*1000</f>
        <v>120.73420708142639</v>
      </c>
      <c r="Q163" s="10">
        <f>O163/reform_curr!$E160*1000</f>
        <v>85.667917568768985</v>
      </c>
    </row>
    <row r="164" spans="1:23" ht="20" customHeight="1">
      <c r="A164" s="5">
        <f>reform_curr!A161</f>
        <v>296</v>
      </c>
      <c r="B164" s="5" t="str">
        <f>reform_curr!B161</f>
        <v>Illnau-Effretikon</v>
      </c>
      <c r="C164" s="10">
        <f>reform_curr!G161/1000</f>
        <v>3153652.8711748798</v>
      </c>
      <c r="D164" s="10">
        <f>C164/(reform_curr!$C161+reform_curr!$D161)*1000</f>
        <v>339175.40021239838</v>
      </c>
      <c r="E164" s="10">
        <f>C164/reform_curr!$E161*1000</f>
        <v>241863.09311871152</v>
      </c>
      <c r="G164" s="10">
        <f>reform_curr!H161/1000</f>
        <v>4127.8321179679506</v>
      </c>
      <c r="H164" s="10">
        <f>reform_curr!I161/1000</f>
        <v>4540.6153142797302</v>
      </c>
      <c r="I164" s="10">
        <f>reform_curr!J161/1000</f>
        <v>8668.4474594909007</v>
      </c>
      <c r="K164" s="10">
        <f>reform_new2!E161/1000</f>
        <v>3860.5003002189301</v>
      </c>
      <c r="L164" s="10">
        <f>reform_new2!F161/1000</f>
        <v>4246.55033356684</v>
      </c>
      <c r="M164" s="10">
        <f>reform_new2!G161/1000</f>
        <v>8107.05066115105</v>
      </c>
      <c r="O164" s="10">
        <f t="shared" si="3"/>
        <v>561.39679833985065</v>
      </c>
      <c r="P164" s="10">
        <f>O164/(reform_curr!$C161+reform_curr!$D161)*1000</f>
        <v>60.37823169927411</v>
      </c>
      <c r="Q164" s="10">
        <f>O164/reform_curr!$E161*1000</f>
        <v>43.055203492587673</v>
      </c>
    </row>
    <row r="165" spans="1:23" ht="20" customHeight="1">
      <c r="A165" s="5">
        <f>reform_curr!A162</f>
        <v>297</v>
      </c>
      <c r="B165" s="5" t="str">
        <f>reform_curr!B162</f>
        <v>Bauma</v>
      </c>
      <c r="C165" s="10">
        <f>reform_curr!G162/1000</f>
        <v>856009.34221429902</v>
      </c>
      <c r="D165" s="10">
        <f>C165/(reform_curr!$C162+reform_curr!$D162)*1000</f>
        <v>312640.37334342551</v>
      </c>
      <c r="E165" s="10">
        <f>C165/reform_curr!$E162*1000</f>
        <v>219884.23894536323</v>
      </c>
      <c r="G165" s="10">
        <f>reform_curr!H162/1000</f>
        <v>953.43453805825402</v>
      </c>
      <c r="H165" s="10">
        <f>reform_curr!I162/1000</f>
        <v>1144.12144732971</v>
      </c>
      <c r="I165" s="10">
        <f>reform_curr!J162/1000</f>
        <v>2097.5559774161802</v>
      </c>
      <c r="K165" s="10">
        <f>reform_new2!E162/1000</f>
        <v>901.47899411294202</v>
      </c>
      <c r="L165" s="10">
        <f>reform_new2!F162/1000</f>
        <v>1081.7747886382999</v>
      </c>
      <c r="M165" s="10">
        <f>reform_new2!G162/1000</f>
        <v>1983.25377722087</v>
      </c>
      <c r="O165" s="10">
        <f t="shared" si="3"/>
        <v>114.30220019531021</v>
      </c>
      <c r="P165" s="10">
        <f>O165/(reform_curr!$C162+reform_curr!$D162)*1000</f>
        <v>41.746603431450033</v>
      </c>
      <c r="Q165" s="10">
        <f>O165/reform_curr!$E162*1000</f>
        <v>29.360955611433393</v>
      </c>
    </row>
    <row r="166" spans="1:23" ht="20" customHeight="1">
      <c r="A166" s="5">
        <f>reform_curr!A163</f>
        <v>298</v>
      </c>
      <c r="B166" s="5" t="str">
        <f>reform_curr!B163</f>
        <v>Wiesendangen</v>
      </c>
      <c r="C166" s="10">
        <f>reform_curr!G163/1000</f>
        <v>1589273.6718846799</v>
      </c>
      <c r="D166" s="10">
        <f>C166/(reform_curr!$C163+reform_curr!$D163)*1000</f>
        <v>456687.83674847125</v>
      </c>
      <c r="E166" s="10">
        <f>C166/reform_curr!$E163*1000</f>
        <v>311744.54136615922</v>
      </c>
      <c r="G166" s="10">
        <f>reform_curr!H163/1000</f>
        <v>1887.1786602878401</v>
      </c>
      <c r="H166" s="10">
        <f>reform_curr!I163/1000</f>
        <v>1698.4608031477601</v>
      </c>
      <c r="I166" s="10">
        <f>reform_curr!J163/1000</f>
        <v>3585.6394534637298</v>
      </c>
      <c r="K166" s="10">
        <f>reform_new2!E163/1000</f>
        <v>1812.19072510717</v>
      </c>
      <c r="L166" s="10">
        <f>reform_new2!F163/1000</f>
        <v>1630.97165117022</v>
      </c>
      <c r="M166" s="10">
        <f>reform_new2!G163/1000</f>
        <v>3443.1623763152902</v>
      </c>
      <c r="O166" s="10">
        <f t="shared" si="3"/>
        <v>142.47707714843955</v>
      </c>
      <c r="P166" s="10">
        <f>O166/(reform_curr!$C163+reform_curr!$D163)*1000</f>
        <v>40.941688835758491</v>
      </c>
      <c r="Q166" s="10">
        <f>O166/reform_curr!$E163*1000</f>
        <v>27.947641653283551</v>
      </c>
    </row>
    <row r="167" spans="1:23" ht="20" customHeight="1">
      <c r="A167" s="11" t="s">
        <v>176</v>
      </c>
      <c r="B167" s="11"/>
      <c r="C167" s="12">
        <f>FLOOR(MIN(C5:C166),1)</f>
        <v>71136</v>
      </c>
      <c r="D167" s="12">
        <f>FLOOR(MIN(D5:D166),1)</f>
        <v>162702</v>
      </c>
      <c r="E167" s="12">
        <f>FLOOR(MIN(E5:E166),1)</f>
        <v>117043</v>
      </c>
      <c r="F167" s="12"/>
      <c r="G167" s="12">
        <f>FLOOR(MIN(G5:G166),1)</f>
        <v>74</v>
      </c>
      <c r="H167" s="12">
        <f>FLOOR(MIN(H5:H166),1)</f>
        <v>86</v>
      </c>
      <c r="I167" s="12">
        <f>FLOOR(MIN(I5:I166),1)</f>
        <v>161</v>
      </c>
      <c r="J167" s="12"/>
      <c r="K167" s="12">
        <f>FLOOR(MIN(K5:K166),1)</f>
        <v>74</v>
      </c>
      <c r="L167" s="12">
        <f>FLOOR(MIN(L5:L166),1)</f>
        <v>86</v>
      </c>
      <c r="M167" s="12">
        <f>FLOOR(MIN(M5:M166),1)</f>
        <v>161</v>
      </c>
      <c r="N167" s="12"/>
      <c r="O167" s="12">
        <f>FLOOR(MIN(O5:O166),1)</f>
        <v>0</v>
      </c>
      <c r="P167" s="12">
        <f>FLOOR(MIN(P5:P166),1)</f>
        <v>0</v>
      </c>
      <c r="Q167" s="12">
        <f>FLOOR(MIN(Q5:Q166),1)</f>
        <v>0</v>
      </c>
    </row>
    <row r="168" spans="1:23" ht="20" customHeight="1">
      <c r="A168" s="13" t="s">
        <v>177</v>
      </c>
      <c r="B168" s="13"/>
      <c r="C168" s="14">
        <f>CEILING(MAX(C5:C166),1)</f>
        <v>93819661</v>
      </c>
      <c r="D168" s="14">
        <f>CEILING(MAX(D5:D166),1)</f>
        <v>4599754</v>
      </c>
      <c r="E168" s="14">
        <f>CEILING(MAX(E5:E166),1)</f>
        <v>3279219</v>
      </c>
      <c r="F168" s="14"/>
      <c r="G168" s="14">
        <f>CEILING(MAX(G5:G166),1)</f>
        <v>162676</v>
      </c>
      <c r="H168" s="14">
        <f>CEILING(MAX(H5:H166),1)</f>
        <v>193585</v>
      </c>
      <c r="I168" s="14">
        <f>CEILING(MAX(I5:I166),1)</f>
        <v>356261</v>
      </c>
      <c r="J168" s="14"/>
      <c r="K168" s="14">
        <f>CEILING(MAX(K5:K166),1)</f>
        <v>146083</v>
      </c>
      <c r="L168" s="14">
        <f>CEILING(MAX(L5:L166),1)</f>
        <v>173839</v>
      </c>
      <c r="M168" s="14">
        <f>CEILING(MAX(M5:M166),1)</f>
        <v>319921</v>
      </c>
      <c r="N168" s="14"/>
      <c r="O168" s="14">
        <f>CEILING(MAX(O5:O166),1)</f>
        <v>36340</v>
      </c>
      <c r="P168" s="14">
        <f>CEILING(MAX(P5:P166),1)</f>
        <v>3395</v>
      </c>
      <c r="Q168" s="14">
        <f>CEILING(MAX(Q5:Q166),1)</f>
        <v>2420</v>
      </c>
    </row>
    <row r="169" spans="1:23" ht="20" customHeight="1">
      <c r="A169" s="15" t="s">
        <v>167</v>
      </c>
      <c r="B169" s="15"/>
      <c r="C169" s="16">
        <f>SUM(C5:C166)</f>
        <v>417083312.40640879</v>
      </c>
      <c r="D169" s="16">
        <f>C169/SUM(reform_curr!$C:$D)*1000</f>
        <v>501429.22352472658</v>
      </c>
      <c r="E169" s="16">
        <f>C169/SUM(reform_curr!$E:$E)*1000</f>
        <v>364894.62374054157</v>
      </c>
      <c r="F169" s="4"/>
      <c r="G169" s="16">
        <f>SUM(G5:G166)</f>
        <v>739001.34338266274</v>
      </c>
      <c r="H169" s="16">
        <f t="shared" ref="H169:I169" si="4">SUM(H5:H166)</f>
        <v>725416.35085653095</v>
      </c>
      <c r="I169" s="16">
        <f t="shared" si="4"/>
        <v>1464417.6953486768</v>
      </c>
      <c r="J169" s="4"/>
      <c r="K169" s="16">
        <f>SUM(K5:K166)</f>
        <v>662426.01389587217</v>
      </c>
      <c r="L169" s="16">
        <f t="shared" ref="L169:M169" si="5">SUM(L5:L166)</f>
        <v>653165.19939878176</v>
      </c>
      <c r="M169" s="16">
        <f t="shared" si="5"/>
        <v>1315591.2137942642</v>
      </c>
      <c r="N169" s="4"/>
      <c r="O169" s="16">
        <f t="shared" ref="O169" si="6">SUM(O5:O166)</f>
        <v>148826.48155441228</v>
      </c>
      <c r="P169" s="16">
        <f>O169/SUM(reform_curr!$C:$D)*1000</f>
        <v>178.92335863351437</v>
      </c>
      <c r="Q169" s="16">
        <f>O169/SUM(reform_curr!$E:$E)*1000</f>
        <v>130.20416155252406</v>
      </c>
    </row>
    <row r="170" spans="1:23" ht="105" customHeight="1">
      <c r="A170" s="45" t="s">
        <v>179</v>
      </c>
      <c r="B170" s="45"/>
      <c r="C170" s="45"/>
      <c r="D170" s="45"/>
      <c r="E170" s="45"/>
      <c r="F170" s="45"/>
      <c r="G170" s="45"/>
      <c r="H170" s="45"/>
      <c r="I170" s="45"/>
      <c r="J170" s="45"/>
      <c r="K170" s="45"/>
      <c r="L170" s="45"/>
      <c r="M170" s="45"/>
      <c r="N170" s="45"/>
      <c r="O170" s="45"/>
      <c r="P170" s="45"/>
      <c r="Q170" s="45"/>
      <c r="R170" s="8"/>
      <c r="S170" s="8"/>
      <c r="T170" s="8"/>
      <c r="U170" s="8"/>
      <c r="V170" s="8"/>
      <c r="W170" s="8"/>
    </row>
  </sheetData>
  <mergeCells count="5">
    <mergeCell ref="C2:E2"/>
    <mergeCell ref="G2:I2"/>
    <mergeCell ref="K2:M2"/>
    <mergeCell ref="O2:Q2"/>
    <mergeCell ref="A170:Q170"/>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116E-06BC-FB47-B33D-BE6F1098C435}">
  <dimension ref="A1:O170"/>
  <sheetViews>
    <sheetView zoomScale="110" zoomScaleNormal="110" workbookViewId="0">
      <pane ySplit="4" topLeftCell="A5" activePane="bottomLeft" state="frozenSplit"/>
      <selection activeCell="C5" sqref="C5:Q166"/>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261</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reform_new2!I2/1000</f>
        <v>970321.28415624995</v>
      </c>
      <c r="E5" s="10">
        <f>D5-C5</f>
        <v>24469.144848956843</v>
      </c>
      <c r="G5" s="10">
        <f>reform_curr!H2/1000</f>
        <v>1727.09316224348</v>
      </c>
      <c r="H5" s="10">
        <f>reform_curr!I2/1000</f>
        <v>1640.7385050550399</v>
      </c>
      <c r="I5" s="10">
        <f>reform_curr!J2/1000</f>
        <v>3367.8316627818299</v>
      </c>
      <c r="K5" s="10">
        <f>reform_new2!J2/1000</f>
        <v>1624.38162220442</v>
      </c>
      <c r="L5" s="10">
        <f>reform_new2!K2/1000</f>
        <v>1543.1625389905801</v>
      </c>
      <c r="M5" s="10">
        <f>reform_new2!L2/1000</f>
        <v>3167.5441984263598</v>
      </c>
      <c r="O5" s="10">
        <f>I5-M5</f>
        <v>200.28746435547009</v>
      </c>
    </row>
    <row r="6" spans="1:15" ht="20" customHeight="1">
      <c r="A6" s="5">
        <f>reform_curr!A3</f>
        <v>2</v>
      </c>
      <c r="B6" s="5" t="str">
        <f>reform_curr!B3</f>
        <v>Affoltern am Albis</v>
      </c>
      <c r="C6" s="10">
        <f>reform_curr!G3/1000</f>
        <v>1984044.34466122</v>
      </c>
      <c r="D6" s="10">
        <f>reform_new2!I3/1000</f>
        <v>2009617.3682500001</v>
      </c>
      <c r="E6" s="10">
        <f t="shared" ref="E6:E69" si="0">D6-C6</f>
        <v>25573.023588780081</v>
      </c>
      <c r="G6" s="10">
        <f>reform_curr!H3/1000</f>
        <v>2280.94461506161</v>
      </c>
      <c r="H6" s="10">
        <f>reform_curr!I3/1000</f>
        <v>2828.3713286546904</v>
      </c>
      <c r="I6" s="10">
        <f>reform_curr!J3/1000</f>
        <v>5109.3159389430793</v>
      </c>
      <c r="K6" s="10">
        <f>reform_new2!J3/1000</f>
        <v>2255.2331326397298</v>
      </c>
      <c r="L6" s="10">
        <f>reform_new2!K3/1000</f>
        <v>2796.4890854906203</v>
      </c>
      <c r="M6" s="10">
        <f>reform_new2!L3/1000</f>
        <v>5051.7222114040196</v>
      </c>
      <c r="O6" s="10">
        <f t="shared" ref="O6:O69" si="1">I6-M6</f>
        <v>57.593727539059728</v>
      </c>
    </row>
    <row r="7" spans="1:15" ht="20" customHeight="1">
      <c r="A7" s="5">
        <f>reform_curr!A4</f>
        <v>3</v>
      </c>
      <c r="B7" s="5" t="str">
        <f>reform_curr!B4</f>
        <v>Bonstetten</v>
      </c>
      <c r="C7" s="10">
        <f>reform_curr!G4/1000</f>
        <v>1115871.91697149</v>
      </c>
      <c r="D7" s="10">
        <f>reform_new2!I4/1000</f>
        <v>1126211.8255</v>
      </c>
      <c r="E7" s="10">
        <f t="shared" si="0"/>
        <v>10339.908528510015</v>
      </c>
      <c r="G7" s="10">
        <f>reform_curr!H4/1000</f>
        <v>1230.5401991485298</v>
      </c>
      <c r="H7" s="10">
        <f>reform_curr!I4/1000</f>
        <v>1341.2888139594199</v>
      </c>
      <c r="I7" s="10">
        <f>reform_curr!J4/1000</f>
        <v>2571.82901388645</v>
      </c>
      <c r="K7" s="10">
        <f>reform_new2!J4/1000</f>
        <v>1214.8528744415</v>
      </c>
      <c r="L7" s="10">
        <f>reform_new2!K4/1000</f>
        <v>1324.18963231879</v>
      </c>
      <c r="M7" s="10">
        <f>reform_new2!L4/1000</f>
        <v>2539.0425090036301</v>
      </c>
      <c r="O7" s="10">
        <f t="shared" si="1"/>
        <v>32.786504882819827</v>
      </c>
    </row>
    <row r="8" spans="1:15" ht="20" customHeight="1">
      <c r="A8" s="5">
        <f>reform_curr!A5</f>
        <v>4</v>
      </c>
      <c r="B8" s="5" t="str">
        <f>reform_curr!B5</f>
        <v>Hausen am Albis</v>
      </c>
      <c r="C8" s="10">
        <f>reform_curr!G5/1000</f>
        <v>940815.42176605703</v>
      </c>
      <c r="D8" s="10">
        <f>reform_new2!I5/1000</f>
        <v>955731.75387500005</v>
      </c>
      <c r="E8" s="10">
        <f t="shared" si="0"/>
        <v>14916.332108943025</v>
      </c>
      <c r="G8" s="10">
        <f>reform_curr!H5/1000</f>
        <v>1237.31857046083</v>
      </c>
      <c r="H8" s="10">
        <f>reform_curr!I5/1000</f>
        <v>1385.79679961431</v>
      </c>
      <c r="I8" s="10">
        <f>reform_curr!J5/1000</f>
        <v>2623.1153547486501</v>
      </c>
      <c r="K8" s="10">
        <f>reform_new2!J5/1000</f>
        <v>1207.08941396669</v>
      </c>
      <c r="L8" s="10">
        <f>reform_new2!K5/1000</f>
        <v>1351.9401397022</v>
      </c>
      <c r="M8" s="10">
        <f>reform_new2!L5/1000</f>
        <v>2559.0295329713003</v>
      </c>
      <c r="O8" s="10">
        <f t="shared" si="1"/>
        <v>64.085821777349793</v>
      </c>
    </row>
    <row r="9" spans="1:15" ht="20" customHeight="1">
      <c r="A9" s="5">
        <f>reform_curr!A6</f>
        <v>5</v>
      </c>
      <c r="B9" s="5" t="str">
        <f>reform_curr!B6</f>
        <v>Hedingen</v>
      </c>
      <c r="C9" s="10">
        <f>reform_curr!G6/1000</f>
        <v>937159.37170354498</v>
      </c>
      <c r="D9" s="10">
        <f>reform_new2!I6/1000</f>
        <v>950878.24887500005</v>
      </c>
      <c r="E9" s="10">
        <f t="shared" si="0"/>
        <v>13718.877171455068</v>
      </c>
      <c r="G9" s="10">
        <f>reform_curr!H6/1000</f>
        <v>1217.14907203191</v>
      </c>
      <c r="H9" s="10">
        <f>reform_curr!I6/1000</f>
        <v>1278.0065167405601</v>
      </c>
      <c r="I9" s="10">
        <f>reform_curr!J6/1000</f>
        <v>2495.1555843865804</v>
      </c>
      <c r="K9" s="10">
        <f>reform_new2!J6/1000</f>
        <v>1185.1068967389399</v>
      </c>
      <c r="L9" s="10">
        <f>reform_new2!K6/1000</f>
        <v>1244.36223793196</v>
      </c>
      <c r="M9" s="10">
        <f>reform_new2!L6/1000</f>
        <v>2429.4691332147099</v>
      </c>
      <c r="O9" s="10">
        <f t="shared" si="1"/>
        <v>65.686451171870431</v>
      </c>
    </row>
    <row r="10" spans="1:15" ht="20" customHeight="1">
      <c r="A10" s="5">
        <f>reform_curr!A7</f>
        <v>6</v>
      </c>
      <c r="B10" s="5" t="str">
        <f>reform_curr!B7</f>
        <v>Kappel am Albis</v>
      </c>
      <c r="C10" s="10">
        <f>reform_curr!G7/1000</f>
        <v>261655.58499999999</v>
      </c>
      <c r="D10" s="10">
        <f>reform_new2!I7/1000</f>
        <v>264849.069625</v>
      </c>
      <c r="E10" s="10">
        <f t="shared" si="0"/>
        <v>3193.4846250000119</v>
      </c>
      <c r="G10" s="10">
        <f>reform_curr!H7/1000</f>
        <v>303.96140508991397</v>
      </c>
      <c r="H10" s="10">
        <f>reform_curr!I7/1000</f>
        <v>310.04063255620002</v>
      </c>
      <c r="I10" s="10">
        <f>reform_curr!J7/1000</f>
        <v>614.00203972959491</v>
      </c>
      <c r="K10" s="10">
        <f>reform_new2!J7/1000</f>
        <v>302.01642022663304</v>
      </c>
      <c r="L10" s="10">
        <f>reform_new2!K7/1000</f>
        <v>308.05674901127799</v>
      </c>
      <c r="M10" s="10">
        <f>reform_new2!L7/1000</f>
        <v>610.07317303037598</v>
      </c>
      <c r="O10" s="10">
        <f t="shared" si="1"/>
        <v>3.9288666992189292</v>
      </c>
    </row>
    <row r="11" spans="1:15" ht="20" customHeight="1">
      <c r="A11" s="5">
        <f>reform_curr!A8</f>
        <v>7</v>
      </c>
      <c r="B11" s="5" t="str">
        <f>reform_curr!B8</f>
        <v>Knonau</v>
      </c>
      <c r="C11" s="10">
        <f>reform_curr!G8/1000</f>
        <v>378370.11815181602</v>
      </c>
      <c r="D11" s="10">
        <f>reform_new2!I8/1000</f>
        <v>380466.91167626897</v>
      </c>
      <c r="E11" s="10">
        <f t="shared" si="0"/>
        <v>2096.7935244529508</v>
      </c>
      <c r="G11" s="10">
        <f>reform_curr!H8/1000</f>
        <v>367.47825879454604</v>
      </c>
      <c r="H11" s="10">
        <f>reform_curr!I8/1000</f>
        <v>411.575649135172</v>
      </c>
      <c r="I11" s="10">
        <f>reform_curr!J8/1000</f>
        <v>779.05390406274796</v>
      </c>
      <c r="K11" s="10">
        <f>reform_new2!J8/1000</f>
        <v>366.59324390196798</v>
      </c>
      <c r="L11" s="10">
        <f>reform_new2!K8/1000</f>
        <v>410.584433070719</v>
      </c>
      <c r="M11" s="10">
        <f>reform_new2!L8/1000</f>
        <v>777.17767212915396</v>
      </c>
      <c r="O11" s="10">
        <f t="shared" si="1"/>
        <v>1.8762319335939992</v>
      </c>
    </row>
    <row r="12" spans="1:15" ht="20" customHeight="1">
      <c r="A12" s="5">
        <f>reform_curr!A9</f>
        <v>8</v>
      </c>
      <c r="B12" s="5" t="str">
        <f>reform_curr!B9</f>
        <v>Maschwanden</v>
      </c>
      <c r="C12" s="10">
        <f>reform_curr!G9/1000</f>
        <v>138792.716607435</v>
      </c>
      <c r="D12" s="10">
        <f>reform_new2!I9/1000</f>
        <v>140265.30549999999</v>
      </c>
      <c r="E12" s="10">
        <f t="shared" si="0"/>
        <v>1472.5888925649924</v>
      </c>
      <c r="G12" s="10">
        <f>reform_curr!H9/1000</f>
        <v>153.83613880383902</v>
      </c>
      <c r="H12" s="10">
        <f>reform_curr!I9/1000</f>
        <v>199.98698019480699</v>
      </c>
      <c r="I12" s="10">
        <f>reform_curr!J9/1000</f>
        <v>353.82312038636201</v>
      </c>
      <c r="K12" s="10">
        <f>reform_new2!J9/1000</f>
        <v>151.43161390149501</v>
      </c>
      <c r="L12" s="10">
        <f>reform_new2!K9/1000</f>
        <v>196.86109933543199</v>
      </c>
      <c r="M12" s="10">
        <f>reform_new2!L9/1000</f>
        <v>348.29271413636201</v>
      </c>
      <c r="O12" s="10">
        <f t="shared" si="1"/>
        <v>5.5304062499999986</v>
      </c>
    </row>
    <row r="13" spans="1:15" ht="20" customHeight="1">
      <c r="A13" s="5">
        <f>reform_curr!A10</f>
        <v>9</v>
      </c>
      <c r="B13" s="5" t="str">
        <f>reform_curr!B10</f>
        <v>Mettmenstetten</v>
      </c>
      <c r="C13" s="10">
        <f>reform_curr!G10/1000</f>
        <v>1434735.79196396</v>
      </c>
      <c r="D13" s="10">
        <f>reform_new2!I10/1000</f>
        <v>1465641.7885</v>
      </c>
      <c r="E13" s="10">
        <f t="shared" si="0"/>
        <v>30905.99653603998</v>
      </c>
      <c r="G13" s="10">
        <f>reform_curr!H10/1000</f>
        <v>2316.10643257123</v>
      </c>
      <c r="H13" s="10">
        <f>reform_curr!I10/1000</f>
        <v>2292.94536465889</v>
      </c>
      <c r="I13" s="10">
        <f>reform_curr!J10/1000</f>
        <v>4609.0517879458603</v>
      </c>
      <c r="K13" s="10">
        <f>reform_new2!J10/1000</f>
        <v>2179.72424018842</v>
      </c>
      <c r="L13" s="10">
        <f>reform_new2!K10/1000</f>
        <v>2157.9269945417</v>
      </c>
      <c r="M13" s="10">
        <f>reform_new2!L10/1000</f>
        <v>4337.6512420474201</v>
      </c>
      <c r="O13" s="10">
        <f t="shared" si="1"/>
        <v>271.40054589844021</v>
      </c>
    </row>
    <row r="14" spans="1:15" ht="20" customHeight="1">
      <c r="A14" s="5">
        <f>reform_curr!A11</f>
        <v>10</v>
      </c>
      <c r="B14" s="5" t="str">
        <f>reform_curr!B11</f>
        <v>Obfelden</v>
      </c>
      <c r="C14" s="10">
        <f>reform_curr!G11/1000</f>
        <v>961941.12502005394</v>
      </c>
      <c r="D14" s="10">
        <f>reform_new2!I11/1000</f>
        <v>970591.04625000001</v>
      </c>
      <c r="E14" s="10">
        <f t="shared" si="0"/>
        <v>8649.9212299460778</v>
      </c>
      <c r="G14" s="10">
        <f>reform_curr!H11/1000</f>
        <v>1036.52321432235</v>
      </c>
      <c r="H14" s="10">
        <f>reform_curr!I11/1000</f>
        <v>1254.1930855363</v>
      </c>
      <c r="I14" s="10">
        <f>reform_curr!J11/1000</f>
        <v>2290.7163006508299</v>
      </c>
      <c r="K14" s="10">
        <f>reform_new2!J11/1000</f>
        <v>1024.1899899571201</v>
      </c>
      <c r="L14" s="10">
        <f>reform_new2!K11/1000</f>
        <v>1239.2698933976199</v>
      </c>
      <c r="M14" s="10">
        <f>reform_new2!L11/1000</f>
        <v>2263.4598782875501</v>
      </c>
      <c r="O14" s="10">
        <f t="shared" si="1"/>
        <v>27.256422363279853</v>
      </c>
    </row>
    <row r="15" spans="1:15" ht="20" customHeight="1">
      <c r="A15" s="5">
        <f>reform_curr!A12</f>
        <v>11</v>
      </c>
      <c r="B15" s="5" t="str">
        <f>reform_curr!B12</f>
        <v>Ottenbach</v>
      </c>
      <c r="C15" s="10">
        <f>reform_curr!G12/1000</f>
        <v>669297.32025615592</v>
      </c>
      <c r="D15" s="10">
        <f>reform_new2!I12/1000</f>
        <v>679340.93775000004</v>
      </c>
      <c r="E15" s="10">
        <f t="shared" si="0"/>
        <v>10043.617493844125</v>
      </c>
      <c r="G15" s="10">
        <f>reform_curr!H12/1000</f>
        <v>856.36390683388697</v>
      </c>
      <c r="H15" s="10">
        <f>reform_curr!I12/1000</f>
        <v>1001.94577738547</v>
      </c>
      <c r="I15" s="10">
        <f>reform_curr!J12/1000</f>
        <v>1858.3096911867801</v>
      </c>
      <c r="K15" s="10">
        <f>reform_new2!J12/1000</f>
        <v>835.76813046669906</v>
      </c>
      <c r="L15" s="10">
        <f>reform_new2!K12/1000</f>
        <v>977.84870951437904</v>
      </c>
      <c r="M15" s="10">
        <f>reform_new2!L12/1000</f>
        <v>1813.61682790553</v>
      </c>
      <c r="O15" s="10">
        <f t="shared" si="1"/>
        <v>44.692863281250084</v>
      </c>
    </row>
    <row r="16" spans="1:15" ht="20" customHeight="1">
      <c r="A16" s="5">
        <f>reform_curr!A13</f>
        <v>12</v>
      </c>
      <c r="B16" s="5" t="str">
        <f>reform_curr!B13</f>
        <v>Rifferswil</v>
      </c>
      <c r="C16" s="10">
        <f>reform_curr!G13/1000</f>
        <v>299738.46001888503</v>
      </c>
      <c r="D16" s="10">
        <f>reform_new2!I13/1000</f>
        <v>306210.57024999999</v>
      </c>
      <c r="E16" s="10">
        <f t="shared" si="0"/>
        <v>6472.1102311149589</v>
      </c>
      <c r="G16" s="10">
        <f>reform_curr!H13/1000</f>
        <v>446.23682339218203</v>
      </c>
      <c r="H16" s="10">
        <f>reform_curr!I13/1000</f>
        <v>571.18313324406699</v>
      </c>
      <c r="I16" s="10">
        <f>reform_curr!J13/1000</f>
        <v>1017.4199522715201</v>
      </c>
      <c r="K16" s="10">
        <f>reform_new2!J13/1000</f>
        <v>429.84867690780703</v>
      </c>
      <c r="L16" s="10">
        <f>reform_new2!K13/1000</f>
        <v>550.20630756047296</v>
      </c>
      <c r="M16" s="10">
        <f>reform_new2!L13/1000</f>
        <v>980.05498742777093</v>
      </c>
      <c r="O16" s="10">
        <f t="shared" si="1"/>
        <v>37.364964843749135</v>
      </c>
    </row>
    <row r="17" spans="1:15" ht="20" customHeight="1">
      <c r="A17" s="5">
        <f>reform_curr!A14</f>
        <v>13</v>
      </c>
      <c r="B17" s="5" t="str">
        <f>reform_curr!B14</f>
        <v>Stallikon</v>
      </c>
      <c r="C17" s="10">
        <f>reform_curr!G14/1000</f>
        <v>1023238.8372755001</v>
      </c>
      <c r="D17" s="10">
        <f>reform_new2!I14/1000</f>
        <v>1040865.358375</v>
      </c>
      <c r="E17" s="10">
        <f t="shared" si="0"/>
        <v>17626.521099499892</v>
      </c>
      <c r="G17" s="10">
        <f>reform_curr!H14/1000</f>
        <v>1460.3659289618699</v>
      </c>
      <c r="H17" s="10">
        <f>reform_curr!I14/1000</f>
        <v>1474.96958051154</v>
      </c>
      <c r="I17" s="10">
        <f>reform_curr!J14/1000</f>
        <v>2935.3355197517203</v>
      </c>
      <c r="K17" s="10">
        <f>reform_new2!J14/1000</f>
        <v>1416.15650464546</v>
      </c>
      <c r="L17" s="10">
        <f>reform_new2!K14/1000</f>
        <v>1430.31806781623</v>
      </c>
      <c r="M17" s="10">
        <f>reform_new2!L14/1000</f>
        <v>2846.4745734626599</v>
      </c>
      <c r="O17" s="10">
        <f t="shared" si="1"/>
        <v>88.860946289060394</v>
      </c>
    </row>
    <row r="18" spans="1:15" ht="20" customHeight="1">
      <c r="A18" s="5">
        <f>reform_curr!A15</f>
        <v>14</v>
      </c>
      <c r="B18" s="5" t="str">
        <f>reform_curr!B15</f>
        <v>Wettswil am Albis</v>
      </c>
      <c r="C18" s="10">
        <f>reform_curr!G15/1000</f>
        <v>2264198.82719609</v>
      </c>
      <c r="D18" s="10">
        <f>reform_new2!I15/1000</f>
        <v>2318178.8471249999</v>
      </c>
      <c r="E18" s="10">
        <f t="shared" si="0"/>
        <v>53980.019928909838</v>
      </c>
      <c r="G18" s="10">
        <f>reform_curr!H15/1000</f>
        <v>4080.92254981732</v>
      </c>
      <c r="H18" s="10">
        <f>reform_curr!I15/1000</f>
        <v>3468.7841386772902</v>
      </c>
      <c r="I18" s="10">
        <f>reform_curr!J15/1000</f>
        <v>7549.7066775434605</v>
      </c>
      <c r="K18" s="10">
        <f>reform_new2!J15/1000</f>
        <v>3820.8783381474</v>
      </c>
      <c r="L18" s="10">
        <f>reform_new2!K15/1000</f>
        <v>3247.7465793511201</v>
      </c>
      <c r="M18" s="10">
        <f>reform_new2!L15/1000</f>
        <v>7068.6248684614302</v>
      </c>
      <c r="O18" s="10">
        <f t="shared" si="1"/>
        <v>481.0818090820303</v>
      </c>
    </row>
    <row r="19" spans="1:15" ht="20" customHeight="1">
      <c r="A19" s="5">
        <f>reform_curr!A16</f>
        <v>21</v>
      </c>
      <c r="B19" s="5" t="str">
        <f>reform_curr!B16</f>
        <v>Adlikon</v>
      </c>
      <c r="C19" s="10">
        <f>reform_curr!G16/1000</f>
        <v>173316.11499999999</v>
      </c>
      <c r="D19" s="10">
        <f>reform_new2!I16/1000</f>
        <v>176104.18400000001</v>
      </c>
      <c r="E19" s="10">
        <f t="shared" si="0"/>
        <v>2788.0690000000177</v>
      </c>
      <c r="G19" s="10">
        <f>reform_curr!H16/1000</f>
        <v>214.89264913034401</v>
      </c>
      <c r="H19" s="10">
        <f>reform_curr!I16/1000</f>
        <v>258.94564484715403</v>
      </c>
      <c r="I19" s="10">
        <f>reform_curr!J16/1000</f>
        <v>473.83829292392704</v>
      </c>
      <c r="K19" s="10">
        <f>reform_new2!J16/1000</f>
        <v>209.82510664987501</v>
      </c>
      <c r="L19" s="10">
        <f>reform_new2!K16/1000</f>
        <v>252.839255686998</v>
      </c>
      <c r="M19" s="10">
        <f>reform_new2!L16/1000</f>
        <v>462.66436225986399</v>
      </c>
      <c r="O19" s="10">
        <f t="shared" si="1"/>
        <v>11.17393066406305</v>
      </c>
    </row>
    <row r="20" spans="1:15" ht="20" customHeight="1">
      <c r="A20" s="5">
        <f>reform_curr!A17</f>
        <v>22</v>
      </c>
      <c r="B20" s="5" t="str">
        <f>reform_curr!B17</f>
        <v>Benken (ZH)</v>
      </c>
      <c r="C20" s="10">
        <f>reform_curr!G17/1000</f>
        <v>186750.94399999999</v>
      </c>
      <c r="D20" s="10">
        <f>reform_new2!I17/1000</f>
        <v>189203.73024999999</v>
      </c>
      <c r="E20" s="10">
        <f t="shared" si="0"/>
        <v>2452.7862500000047</v>
      </c>
      <c r="G20" s="10">
        <f>reform_curr!H17/1000</f>
        <v>231.140305556774</v>
      </c>
      <c r="H20" s="10">
        <f>reform_curr!I17/1000</f>
        <v>263.49995126914905</v>
      </c>
      <c r="I20" s="10">
        <f>reform_curr!J17/1000</f>
        <v>494.64025786495199</v>
      </c>
      <c r="K20" s="10">
        <f>reform_new2!J17/1000</f>
        <v>222.72429237318002</v>
      </c>
      <c r="L20" s="10">
        <f>reform_new2!K17/1000</f>
        <v>253.90569101524301</v>
      </c>
      <c r="M20" s="10">
        <f>reform_new2!L17/1000</f>
        <v>476.62997466182696</v>
      </c>
      <c r="O20" s="10">
        <f t="shared" si="1"/>
        <v>18.010283203125027</v>
      </c>
    </row>
    <row r="21" spans="1:15" ht="20" customHeight="1">
      <c r="A21" s="5">
        <f>reform_curr!A18</f>
        <v>23</v>
      </c>
      <c r="B21" s="5" t="str">
        <f>reform_curr!B18</f>
        <v>Berg am Irchel</v>
      </c>
      <c r="C21" s="10">
        <f>reform_curr!G18/1000</f>
        <v>584383.15099999995</v>
      </c>
      <c r="D21" s="10">
        <f>reform_new2!I18/1000</f>
        <v>606949.30224999995</v>
      </c>
      <c r="E21" s="10">
        <f t="shared" si="0"/>
        <v>22566.151249999995</v>
      </c>
      <c r="G21" s="10">
        <f>reform_curr!H18/1000</f>
        <v>1427.27958203709</v>
      </c>
      <c r="H21" s="10">
        <f>reform_curr!I18/1000</f>
        <v>1398.7339927824401</v>
      </c>
      <c r="I21" s="10">
        <f>reform_curr!J18/1000</f>
        <v>2826.0135757932599</v>
      </c>
      <c r="K21" s="10">
        <f>reform_new2!J18/1000</f>
        <v>1275.2828623105199</v>
      </c>
      <c r="L21" s="10">
        <f>reform_new2!K18/1000</f>
        <v>1249.7772173918099</v>
      </c>
      <c r="M21" s="10">
        <f>reform_new2!L18/1000</f>
        <v>2525.0600836057597</v>
      </c>
      <c r="O21" s="10">
        <f t="shared" si="1"/>
        <v>300.95349218750016</v>
      </c>
    </row>
    <row r="22" spans="1:15" ht="20" customHeight="1">
      <c r="A22" s="5">
        <f>reform_curr!A19</f>
        <v>24</v>
      </c>
      <c r="B22" s="5" t="str">
        <f>reform_curr!B19</f>
        <v>Buch am Irchel</v>
      </c>
      <c r="C22" s="10">
        <f>reform_curr!G19/1000</f>
        <v>214913.19292372701</v>
      </c>
      <c r="D22" s="10">
        <f>reform_new2!I19/1000</f>
        <v>216955.86</v>
      </c>
      <c r="E22" s="10">
        <f t="shared" si="0"/>
        <v>2042.6670762729773</v>
      </c>
      <c r="G22" s="10">
        <f>reform_curr!H19/1000</f>
        <v>229.158530289173</v>
      </c>
      <c r="H22" s="10">
        <f>reform_curr!I19/1000</f>
        <v>242.908042515754</v>
      </c>
      <c r="I22" s="10">
        <f>reform_curr!J19/1000</f>
        <v>472.06657154560003</v>
      </c>
      <c r="K22" s="10">
        <f>reform_new2!J19/1000</f>
        <v>230.50591407823498</v>
      </c>
      <c r="L22" s="10">
        <f>reform_new2!K19/1000</f>
        <v>244.33626907825399</v>
      </c>
      <c r="M22" s="10">
        <f>reform_new2!L19/1000</f>
        <v>474.84218189716296</v>
      </c>
      <c r="O22" s="10">
        <f t="shared" si="1"/>
        <v>-2.775610351562932</v>
      </c>
    </row>
    <row r="23" spans="1:15" ht="20" customHeight="1">
      <c r="A23" s="5">
        <f>reform_curr!A20</f>
        <v>25</v>
      </c>
      <c r="B23" s="5" t="str">
        <f>reform_curr!B20</f>
        <v>Dachsen</v>
      </c>
      <c r="C23" s="10">
        <f>reform_curr!G20/1000</f>
        <v>453642.254999011</v>
      </c>
      <c r="D23" s="10">
        <f>reform_new2!I20/1000</f>
        <v>459428.98074999999</v>
      </c>
      <c r="E23" s="10">
        <f t="shared" si="0"/>
        <v>5786.7257509889896</v>
      </c>
      <c r="G23" s="10">
        <f>reform_curr!H20/1000</f>
        <v>541.81132101261608</v>
      </c>
      <c r="H23" s="10">
        <f>reform_curr!I20/1000</f>
        <v>590.57434098756301</v>
      </c>
      <c r="I23" s="10">
        <f>reform_curr!J20/1000</f>
        <v>1132.3856601533798</v>
      </c>
      <c r="K23" s="10">
        <f>reform_new2!J20/1000</f>
        <v>526.495421354413</v>
      </c>
      <c r="L23" s="10">
        <f>reform_new2!K20/1000</f>
        <v>573.88000675904709</v>
      </c>
      <c r="M23" s="10">
        <f>reform_new2!L20/1000</f>
        <v>1100.3754257783798</v>
      </c>
      <c r="O23" s="10">
        <f t="shared" si="1"/>
        <v>32.010234374999982</v>
      </c>
    </row>
    <row r="24" spans="1:15" ht="20" customHeight="1">
      <c r="A24" s="5">
        <f>reform_curr!A21</f>
        <v>26</v>
      </c>
      <c r="B24" s="5" t="str">
        <f>reform_curr!B21</f>
        <v>Dorf</v>
      </c>
      <c r="C24" s="10">
        <f>reform_curr!G21/1000</f>
        <v>153148</v>
      </c>
      <c r="D24" s="10">
        <f>reform_new2!I21/1000</f>
        <v>155042.10574999999</v>
      </c>
      <c r="E24" s="10">
        <f t="shared" si="0"/>
        <v>1894.1057499999879</v>
      </c>
      <c r="G24" s="10">
        <f>reform_curr!H21/1000</f>
        <v>190.918268314361</v>
      </c>
      <c r="H24" s="10">
        <f>reform_curr!I21/1000</f>
        <v>208.10090942448298</v>
      </c>
      <c r="I24" s="10">
        <f>reform_curr!J21/1000</f>
        <v>399.01918089246698</v>
      </c>
      <c r="K24" s="10">
        <f>reform_new2!J21/1000</f>
        <v>183.92735913467402</v>
      </c>
      <c r="L24" s="10">
        <f>reform_new2!K21/1000</f>
        <v>200.48082153385798</v>
      </c>
      <c r="M24" s="10">
        <f>reform_new2!L21/1000</f>
        <v>384.40817796277997</v>
      </c>
      <c r="O24" s="10">
        <f t="shared" si="1"/>
        <v>14.611002929687004</v>
      </c>
    </row>
    <row r="25" spans="1:15" ht="20" customHeight="1">
      <c r="A25" s="5">
        <f>reform_curr!A22</f>
        <v>27</v>
      </c>
      <c r="B25" s="5" t="str">
        <f>reform_curr!B22</f>
        <v>Feuerthalen</v>
      </c>
      <c r="C25" s="10">
        <f>reform_curr!G22/1000</f>
        <v>691921.12229989504</v>
      </c>
      <c r="D25" s="10">
        <f>reform_new2!I22/1000</f>
        <v>705553.43449999997</v>
      </c>
      <c r="E25" s="10">
        <f t="shared" si="0"/>
        <v>13632.312200104934</v>
      </c>
      <c r="G25" s="10">
        <f>reform_curr!H22/1000</f>
        <v>972.50544930720298</v>
      </c>
      <c r="H25" s="10">
        <f>reform_curr!I22/1000</f>
        <v>1108.65621175253</v>
      </c>
      <c r="I25" s="10">
        <f>reform_curr!J22/1000</f>
        <v>2081.1616518146902</v>
      </c>
      <c r="K25" s="10">
        <f>reform_new2!J22/1000</f>
        <v>921.262315029859</v>
      </c>
      <c r="L25" s="10">
        <f>reform_new2!K22/1000</f>
        <v>1050.23903743612</v>
      </c>
      <c r="M25" s="10">
        <f>reform_new2!L22/1000</f>
        <v>1971.5013451740699</v>
      </c>
      <c r="O25" s="10">
        <f t="shared" si="1"/>
        <v>109.66030664062032</v>
      </c>
    </row>
    <row r="26" spans="1:15" ht="20" customHeight="1">
      <c r="A26" s="5">
        <f>reform_curr!A23</f>
        <v>28</v>
      </c>
      <c r="B26" s="5" t="str">
        <f>reform_curr!B23</f>
        <v>Flaach</v>
      </c>
      <c r="C26" s="10">
        <f>reform_curr!G23/1000</f>
        <v>300356</v>
      </c>
      <c r="D26" s="10">
        <f>reform_new2!I23/1000</f>
        <v>303393.92475000001</v>
      </c>
      <c r="E26" s="10">
        <f t="shared" si="0"/>
        <v>3037.9247500000056</v>
      </c>
      <c r="G26" s="10">
        <f>reform_curr!H23/1000</f>
        <v>339.16988458740701</v>
      </c>
      <c r="H26" s="10">
        <f>reform_curr!I23/1000</f>
        <v>362.91177460211497</v>
      </c>
      <c r="I26" s="10">
        <f>reform_curr!J23/1000</f>
        <v>702.08165576243402</v>
      </c>
      <c r="K26" s="10">
        <f>reform_new2!J23/1000</f>
        <v>334.22344806396899</v>
      </c>
      <c r="L26" s="10">
        <f>reform_new2!K23/1000</f>
        <v>357.61908612555203</v>
      </c>
      <c r="M26" s="10">
        <f>reform_new2!L23/1000</f>
        <v>691.84253662180902</v>
      </c>
      <c r="O26" s="10">
        <f t="shared" si="1"/>
        <v>10.239119140625007</v>
      </c>
    </row>
    <row r="27" spans="1:15" ht="20" customHeight="1">
      <c r="A27" s="5">
        <f>reform_curr!A24</f>
        <v>29</v>
      </c>
      <c r="B27" s="5" t="str">
        <f>reform_curr!B24</f>
        <v>Flurlingen</v>
      </c>
      <c r="C27" s="10">
        <f>reform_curr!G24/1000</f>
        <v>438721.36764289602</v>
      </c>
      <c r="D27" s="10">
        <f>reform_new2!I24/1000</f>
        <v>446181.75559374999</v>
      </c>
      <c r="E27" s="10">
        <f t="shared" si="0"/>
        <v>7460.3879508539685</v>
      </c>
      <c r="G27" s="10">
        <f>reform_curr!H24/1000</f>
        <v>613.10654761528895</v>
      </c>
      <c r="H27" s="10">
        <f>reform_curr!I24/1000</f>
        <v>686.67933053773595</v>
      </c>
      <c r="I27" s="10">
        <f>reform_curr!J24/1000</f>
        <v>1299.7858765194401</v>
      </c>
      <c r="K27" s="10">
        <f>reform_new2!J24/1000</f>
        <v>592.14202936577794</v>
      </c>
      <c r="L27" s="10">
        <f>reform_new2!K24/1000</f>
        <v>663.19907278627102</v>
      </c>
      <c r="M27" s="10">
        <f>reform_new2!L24/1000</f>
        <v>1255.3411116268601</v>
      </c>
      <c r="O27" s="10">
        <f t="shared" si="1"/>
        <v>44.444764892579997</v>
      </c>
    </row>
    <row r="28" spans="1:15" ht="20" customHeight="1">
      <c r="A28" s="5">
        <f>reform_curr!A25</f>
        <v>30</v>
      </c>
      <c r="B28" s="5" t="str">
        <f>reform_curr!B25</f>
        <v>Andelfingen</v>
      </c>
      <c r="C28" s="10">
        <f>reform_curr!G25/1000</f>
        <v>632497.08700000006</v>
      </c>
      <c r="D28" s="10">
        <f>reform_new2!I25/1000</f>
        <v>644813.55374999996</v>
      </c>
      <c r="E28" s="10">
        <f t="shared" si="0"/>
        <v>12316.466749999905</v>
      </c>
      <c r="G28" s="10">
        <f>reform_curr!H25/1000</f>
        <v>928.25760684406703</v>
      </c>
      <c r="H28" s="10">
        <f>reform_curr!I25/1000</f>
        <v>1039.64851668244</v>
      </c>
      <c r="I28" s="10">
        <f>reform_curr!J25/1000</f>
        <v>1967.9061441335598</v>
      </c>
      <c r="K28" s="10">
        <f>reform_new2!J25/1000</f>
        <v>892.86987735187995</v>
      </c>
      <c r="L28" s="10">
        <f>reform_new2!K25/1000</f>
        <v>1000.01426375275</v>
      </c>
      <c r="M28" s="10">
        <f>reform_new2!L25/1000</f>
        <v>1892.8841353445</v>
      </c>
      <c r="O28" s="10">
        <f t="shared" si="1"/>
        <v>75.022008789059782</v>
      </c>
    </row>
    <row r="29" spans="1:15" ht="20" customHeight="1">
      <c r="A29" s="5">
        <f>reform_curr!A26</f>
        <v>31</v>
      </c>
      <c r="B29" s="5" t="str">
        <f>reform_curr!B26</f>
        <v>Henggart</v>
      </c>
      <c r="C29" s="10">
        <f>reform_curr!G26/1000</f>
        <v>468914.22</v>
      </c>
      <c r="D29" s="10">
        <f>reform_new2!I26/1000</f>
        <v>471972.1825</v>
      </c>
      <c r="E29" s="10">
        <f t="shared" si="0"/>
        <v>3057.9625000000233</v>
      </c>
      <c r="G29" s="10">
        <f>reform_curr!H26/1000</f>
        <v>466.45623688167296</v>
      </c>
      <c r="H29" s="10">
        <f>reform_curr!I26/1000</f>
        <v>466.45623688167296</v>
      </c>
      <c r="I29" s="10">
        <f>reform_curr!J26/1000</f>
        <v>932.91247376334593</v>
      </c>
      <c r="K29" s="10">
        <f>reform_new2!J26/1000</f>
        <v>461.72192194026701</v>
      </c>
      <c r="L29" s="10">
        <f>reform_new2!K26/1000</f>
        <v>461.72192194026701</v>
      </c>
      <c r="M29" s="10">
        <f>reform_new2!L26/1000</f>
        <v>923.44384388053402</v>
      </c>
      <c r="O29" s="10">
        <f t="shared" si="1"/>
        <v>9.4686298828119106</v>
      </c>
    </row>
    <row r="30" spans="1:15" ht="20" customHeight="1">
      <c r="A30" s="5">
        <f>reform_curr!A27</f>
        <v>32</v>
      </c>
      <c r="B30" s="5" t="str">
        <f>reform_curr!B27</f>
        <v>Humlikon</v>
      </c>
      <c r="C30" s="10">
        <f>reform_curr!G27/1000</f>
        <v>135269.62299999999</v>
      </c>
      <c r="D30" s="10">
        <f>reform_new2!I27/1000</f>
        <v>137127.16625000001</v>
      </c>
      <c r="E30" s="10">
        <f t="shared" si="0"/>
        <v>1857.543250000017</v>
      </c>
      <c r="G30" s="10">
        <f>reform_curr!H27/1000</f>
        <v>165.61285469961101</v>
      </c>
      <c r="H30" s="10">
        <f>reform_curr!I27/1000</f>
        <v>203.70381259846599</v>
      </c>
      <c r="I30" s="10">
        <f>reform_curr!J27/1000</f>
        <v>369.31666294360105</v>
      </c>
      <c r="K30" s="10">
        <f>reform_new2!J27/1000</f>
        <v>163.67805684804898</v>
      </c>
      <c r="L30" s="10">
        <f>reform_new2!K27/1000</f>
        <v>201.32401035237299</v>
      </c>
      <c r="M30" s="10">
        <f>reform_new2!L27/1000</f>
        <v>365.00206821703898</v>
      </c>
      <c r="O30" s="10">
        <f t="shared" si="1"/>
        <v>4.3145947265620634</v>
      </c>
    </row>
    <row r="31" spans="1:15" ht="20" customHeight="1">
      <c r="A31" s="5">
        <f>reform_curr!A28</f>
        <v>33</v>
      </c>
      <c r="B31" s="5" t="str">
        <f>reform_curr!B28</f>
        <v>Kleinandelfingen</v>
      </c>
      <c r="C31" s="10">
        <f>reform_curr!G28/1000</f>
        <v>499837.49118260096</v>
      </c>
      <c r="D31" s="10">
        <f>reform_new2!I28/1000</f>
        <v>506511.32893750002</v>
      </c>
      <c r="E31" s="10">
        <f t="shared" si="0"/>
        <v>6673.8377548990538</v>
      </c>
      <c r="G31" s="10">
        <f>reform_curr!H28/1000</f>
        <v>653.94930471831503</v>
      </c>
      <c r="H31" s="10">
        <f>reform_curr!I28/1000</f>
        <v>719.34423975580899</v>
      </c>
      <c r="I31" s="10">
        <f>reform_curr!J28/1000</f>
        <v>1373.2935457856599</v>
      </c>
      <c r="K31" s="10">
        <f>reform_new2!J28/1000</f>
        <v>627.20492190581501</v>
      </c>
      <c r="L31" s="10">
        <f>reform_new2!K28/1000</f>
        <v>689.92540528315305</v>
      </c>
      <c r="M31" s="10">
        <f>reform_new2!L28/1000</f>
        <v>1317.13031336379</v>
      </c>
      <c r="O31" s="10">
        <f t="shared" si="1"/>
        <v>56.163232421869907</v>
      </c>
    </row>
    <row r="32" spans="1:15" ht="20" customHeight="1">
      <c r="A32" s="5">
        <f>reform_curr!A29</f>
        <v>34</v>
      </c>
      <c r="B32" s="5" t="str">
        <f>reform_curr!B29</f>
        <v>Laufen-Uhwiesen</v>
      </c>
      <c r="C32" s="10">
        <f>reform_curr!G29/1000</f>
        <v>602995.09299999999</v>
      </c>
      <c r="D32" s="10">
        <f>reform_new2!I29/1000</f>
        <v>617114.255</v>
      </c>
      <c r="E32" s="10">
        <f t="shared" si="0"/>
        <v>14119.162000000011</v>
      </c>
      <c r="G32" s="10">
        <f>reform_curr!H29/1000</f>
        <v>985.42747855394998</v>
      </c>
      <c r="H32" s="10">
        <f>reform_curr!I29/1000</f>
        <v>1005.13602470225</v>
      </c>
      <c r="I32" s="10">
        <f>reform_curr!J29/1000</f>
        <v>1990.56351246345</v>
      </c>
      <c r="K32" s="10">
        <f>reform_new2!J29/1000</f>
        <v>935.43741361254399</v>
      </c>
      <c r="L32" s="10">
        <f>reform_new2!K29/1000</f>
        <v>954.14615360850098</v>
      </c>
      <c r="M32" s="10">
        <f>reform_new2!L29/1000</f>
        <v>1889.58357203376</v>
      </c>
      <c r="O32" s="10">
        <f t="shared" si="1"/>
        <v>100.97994042969003</v>
      </c>
    </row>
    <row r="33" spans="1:15" ht="20" customHeight="1">
      <c r="A33" s="5">
        <f>reform_curr!A30</f>
        <v>35</v>
      </c>
      <c r="B33" s="5" t="str">
        <f>reform_curr!B30</f>
        <v>Marthalen</v>
      </c>
      <c r="C33" s="10">
        <f>reform_curr!G30/1000</f>
        <v>474328.02500494896</v>
      </c>
      <c r="D33" s="10">
        <f>reform_new2!I30/1000</f>
        <v>479804.64399999997</v>
      </c>
      <c r="E33" s="10">
        <f t="shared" si="0"/>
        <v>5476.6189950510161</v>
      </c>
      <c r="G33" s="10">
        <f>reform_curr!H30/1000</f>
        <v>531.95570839333504</v>
      </c>
      <c r="H33" s="10">
        <f>reform_curr!I30/1000</f>
        <v>579.83172160360209</v>
      </c>
      <c r="I33" s="10">
        <f>reform_curr!J30/1000</f>
        <v>1111.78743734467</v>
      </c>
      <c r="K33" s="10">
        <f>reform_new2!J30/1000</f>
        <v>529.50790810036597</v>
      </c>
      <c r="L33" s="10">
        <f>reform_new2!K30/1000</f>
        <v>577.16362199422701</v>
      </c>
      <c r="M33" s="10">
        <f>reform_new2!L30/1000</f>
        <v>1106.67153304779</v>
      </c>
      <c r="O33" s="10">
        <f t="shared" si="1"/>
        <v>5.1159042968799895</v>
      </c>
    </row>
    <row r="34" spans="1:15" ht="20" customHeight="1">
      <c r="A34" s="5">
        <f>reform_curr!A31</f>
        <v>37</v>
      </c>
      <c r="B34" s="5" t="str">
        <f>reform_curr!B31</f>
        <v>Ossingen</v>
      </c>
      <c r="C34" s="10">
        <f>reform_curr!G31/1000</f>
        <v>291135.41262000002</v>
      </c>
      <c r="D34" s="10">
        <f>reform_new2!I31/1000</f>
        <v>293934.79887499998</v>
      </c>
      <c r="E34" s="10">
        <f t="shared" si="0"/>
        <v>2799.3862549999612</v>
      </c>
      <c r="G34" s="10">
        <f>reform_curr!H31/1000</f>
        <v>294.85570850566</v>
      </c>
      <c r="H34" s="10">
        <f>reform_curr!I31/1000</f>
        <v>291.90715090844003</v>
      </c>
      <c r="I34" s="10">
        <f>reform_curr!J31/1000</f>
        <v>586.76286034202496</v>
      </c>
      <c r="K34" s="10">
        <f>reform_new2!J31/1000</f>
        <v>291.840270517379</v>
      </c>
      <c r="L34" s="10">
        <f>reform_new2!K31/1000</f>
        <v>288.92186721703399</v>
      </c>
      <c r="M34" s="10">
        <f>reform_new2!L31/1000</f>
        <v>580.76213963889995</v>
      </c>
      <c r="O34" s="10">
        <f t="shared" si="1"/>
        <v>6.0007207031250118</v>
      </c>
    </row>
    <row r="35" spans="1:15" ht="20" customHeight="1">
      <c r="A35" s="5">
        <f>reform_curr!A32</f>
        <v>38</v>
      </c>
      <c r="B35" s="5" t="str">
        <f>reform_curr!B32</f>
        <v>Rheinau</v>
      </c>
      <c r="C35" s="10">
        <f>reform_curr!G32/1000</f>
        <v>232064.69099999999</v>
      </c>
      <c r="D35" s="10">
        <f>reform_new2!I32/1000</f>
        <v>234469.10449999999</v>
      </c>
      <c r="E35" s="10">
        <f t="shared" si="0"/>
        <v>2404.4134999999951</v>
      </c>
      <c r="G35" s="10">
        <f>reform_curr!H32/1000</f>
        <v>236.11614133560599</v>
      </c>
      <c r="H35" s="10">
        <f>reform_curr!I32/1000</f>
        <v>288.06169127976801</v>
      </c>
      <c r="I35" s="10">
        <f>reform_curr!J32/1000</f>
        <v>524.17783356535404</v>
      </c>
      <c r="K35" s="10">
        <f>reform_new2!J32/1000</f>
        <v>232.00243479263702</v>
      </c>
      <c r="L35" s="10">
        <f>reform_new2!K32/1000</f>
        <v>283.04297106492504</v>
      </c>
      <c r="M35" s="10">
        <f>reform_new2!L32/1000</f>
        <v>515.04540485441601</v>
      </c>
      <c r="O35" s="10">
        <f t="shared" si="1"/>
        <v>9.1324287109380293</v>
      </c>
    </row>
    <row r="36" spans="1:15" ht="20" customHeight="1">
      <c r="A36" s="5">
        <f>reform_curr!A33</f>
        <v>39</v>
      </c>
      <c r="B36" s="5" t="str">
        <f>reform_curr!B33</f>
        <v>Thalheim an der Thur</v>
      </c>
      <c r="C36" s="10">
        <f>reform_curr!G33/1000</f>
        <v>200536.56202014603</v>
      </c>
      <c r="D36" s="10">
        <f>reform_new2!I33/1000</f>
        <v>203265.223</v>
      </c>
      <c r="E36" s="10">
        <f t="shared" si="0"/>
        <v>2728.6609798539721</v>
      </c>
      <c r="G36" s="10">
        <f>reform_curr!H33/1000</f>
        <v>253.322569814324</v>
      </c>
      <c r="H36" s="10">
        <f>reform_curr!I33/1000</f>
        <v>258.389023107767</v>
      </c>
      <c r="I36" s="10">
        <f>reform_curr!J33/1000</f>
        <v>511.71159972453103</v>
      </c>
      <c r="K36" s="10">
        <f>reform_new2!J33/1000</f>
        <v>241.73770165026102</v>
      </c>
      <c r="L36" s="10">
        <f>reform_new2!K33/1000</f>
        <v>246.57245572495398</v>
      </c>
      <c r="M36" s="10">
        <f>reform_new2!L33/1000</f>
        <v>488.31016906046796</v>
      </c>
      <c r="O36" s="10">
        <f t="shared" si="1"/>
        <v>23.401430664063071</v>
      </c>
    </row>
    <row r="37" spans="1:15" ht="20" customHeight="1">
      <c r="A37" s="5">
        <f>reform_curr!A34</f>
        <v>40</v>
      </c>
      <c r="B37" s="5" t="str">
        <f>reform_curr!B34</f>
        <v>Trüllikon</v>
      </c>
      <c r="C37" s="10">
        <f>reform_curr!G34/1000</f>
        <v>249069.74332280498</v>
      </c>
      <c r="D37" s="10">
        <f>reform_new2!I34/1000</f>
        <v>250492.58900000001</v>
      </c>
      <c r="E37" s="10">
        <f t="shared" si="0"/>
        <v>1422.8456771950296</v>
      </c>
      <c r="G37" s="10">
        <f>reform_curr!H34/1000</f>
        <v>264.33462875091999</v>
      </c>
      <c r="H37" s="10">
        <f>reform_curr!I34/1000</f>
        <v>301.34147745937099</v>
      </c>
      <c r="I37" s="10">
        <f>reform_curr!J34/1000</f>
        <v>565.67610917806599</v>
      </c>
      <c r="K37" s="10">
        <f>reform_new2!J34/1000</f>
        <v>260.81919906342</v>
      </c>
      <c r="L37" s="10">
        <f>reform_new2!K34/1000</f>
        <v>297.33388566249596</v>
      </c>
      <c r="M37" s="10">
        <f>reform_new2!L34/1000</f>
        <v>558.15308574056598</v>
      </c>
      <c r="O37" s="10">
        <f t="shared" si="1"/>
        <v>7.5230234375000009</v>
      </c>
    </row>
    <row r="38" spans="1:15" ht="20" customHeight="1">
      <c r="A38" s="5">
        <f>reform_curr!A35</f>
        <v>41</v>
      </c>
      <c r="B38" s="5" t="str">
        <f>reform_curr!B35</f>
        <v>Truttikon</v>
      </c>
      <c r="C38" s="10">
        <f>reform_curr!G35/1000</f>
        <v>99664</v>
      </c>
      <c r="D38" s="10">
        <f>reform_new2!I35/1000</f>
        <v>100566.50125</v>
      </c>
      <c r="E38" s="10">
        <f t="shared" si="0"/>
        <v>902.50125000000116</v>
      </c>
      <c r="G38" s="10">
        <f>reform_curr!H35/1000</f>
        <v>103.04048052859301</v>
      </c>
      <c r="H38" s="10">
        <f>reform_curr!I35/1000</f>
        <v>123.648577265143</v>
      </c>
      <c r="I38" s="10">
        <f>reform_curr!J35/1000</f>
        <v>226.689057946085</v>
      </c>
      <c r="K38" s="10">
        <f>reform_new2!J35/1000</f>
        <v>102.11598931765499</v>
      </c>
      <c r="L38" s="10">
        <f>reform_new2!K35/1000</f>
        <v>122.53918761670501</v>
      </c>
      <c r="M38" s="10">
        <f>reform_new2!L35/1000</f>
        <v>224.65517708671001</v>
      </c>
      <c r="O38" s="10">
        <f t="shared" si="1"/>
        <v>2.0338808593749889</v>
      </c>
    </row>
    <row r="39" spans="1:15" ht="20" customHeight="1">
      <c r="A39" s="5">
        <f>reform_curr!A36</f>
        <v>43</v>
      </c>
      <c r="B39" s="5" t="str">
        <f>reform_curr!B36</f>
        <v>Volken</v>
      </c>
      <c r="C39" s="10">
        <f>reform_curr!G36/1000</f>
        <v>71136.89</v>
      </c>
      <c r="D39" s="10">
        <f>reform_new2!I36/1000</f>
        <v>72604.899000000005</v>
      </c>
      <c r="E39" s="10">
        <f t="shared" si="0"/>
        <v>1468.0090000000055</v>
      </c>
      <c r="G39" s="10">
        <f>reform_curr!H36/1000</f>
        <v>93.543407637596104</v>
      </c>
      <c r="H39" s="10">
        <f>reform_curr!I36/1000</f>
        <v>103.83318212640199</v>
      </c>
      <c r="I39" s="10">
        <f>reform_curr!J36/1000</f>
        <v>197.37659385633398</v>
      </c>
      <c r="K39" s="10">
        <f>reform_new2!J36/1000</f>
        <v>90.045346602439793</v>
      </c>
      <c r="L39" s="10">
        <f>reform_new2!K36/1000</f>
        <v>99.950334958434098</v>
      </c>
      <c r="M39" s="10">
        <f>reform_new2!L36/1000</f>
        <v>189.995680770397</v>
      </c>
      <c r="O39" s="10">
        <f t="shared" si="1"/>
        <v>7.3809130859369816</v>
      </c>
    </row>
    <row r="40" spans="1:15" ht="20" customHeight="1">
      <c r="A40" s="5">
        <f>reform_curr!A37</f>
        <v>51</v>
      </c>
      <c r="B40" s="5" t="str">
        <f>reform_curr!B37</f>
        <v>Bachenbülach</v>
      </c>
      <c r="C40" s="10">
        <f>reform_curr!G37/1000</f>
        <v>734931.19949472498</v>
      </c>
      <c r="D40" s="10">
        <f>reform_new2!I37/1000</f>
        <v>743279.35424999997</v>
      </c>
      <c r="E40" s="10">
        <f t="shared" si="0"/>
        <v>8348.154755274998</v>
      </c>
      <c r="G40" s="10">
        <f>reform_curr!H37/1000</f>
        <v>867.21353068677297</v>
      </c>
      <c r="H40" s="10">
        <f>reform_curr!I37/1000</f>
        <v>919.24634222963402</v>
      </c>
      <c r="I40" s="10">
        <f>reform_curr!J37/1000</f>
        <v>1786.4598641689402</v>
      </c>
      <c r="K40" s="10">
        <f>reform_new2!J37/1000</f>
        <v>849.07315715161701</v>
      </c>
      <c r="L40" s="10">
        <f>reform_new2!K37/1000</f>
        <v>900.01754877260305</v>
      </c>
      <c r="M40" s="10">
        <f>reform_new2!L37/1000</f>
        <v>1749.0907137783099</v>
      </c>
      <c r="O40" s="10">
        <f t="shared" si="1"/>
        <v>37.369150390630239</v>
      </c>
    </row>
    <row r="41" spans="1:15" ht="20" customHeight="1">
      <c r="A41" s="5">
        <f>reform_curr!A38</f>
        <v>52</v>
      </c>
      <c r="B41" s="5" t="str">
        <f>reform_curr!B38</f>
        <v>Bassersdorf</v>
      </c>
      <c r="C41" s="10">
        <f>reform_curr!G38/1000</f>
        <v>2073574.561</v>
      </c>
      <c r="D41" s="10">
        <f>reform_new2!I38/1000</f>
        <v>2103184.3408750002</v>
      </c>
      <c r="E41" s="10">
        <f t="shared" si="0"/>
        <v>29609.77987500024</v>
      </c>
      <c r="G41" s="10">
        <f>reform_curr!H38/1000</f>
        <v>2521.57163446104</v>
      </c>
      <c r="H41" s="10">
        <f>reform_curr!I38/1000</f>
        <v>2748.5130779477304</v>
      </c>
      <c r="I41" s="10">
        <f>reform_curr!J38/1000</f>
        <v>5270.0847094278906</v>
      </c>
      <c r="K41" s="10">
        <f>reform_new2!J38/1000</f>
        <v>2473.68126458799</v>
      </c>
      <c r="L41" s="10">
        <f>reform_new2!K38/1000</f>
        <v>2696.3125796567201</v>
      </c>
      <c r="M41" s="10">
        <f>reform_new2!L38/1000</f>
        <v>5169.99383882242</v>
      </c>
      <c r="O41" s="10">
        <f t="shared" si="1"/>
        <v>100.09087060547063</v>
      </c>
    </row>
    <row r="42" spans="1:15" ht="20" customHeight="1">
      <c r="A42" s="5">
        <f>reform_curr!A39</f>
        <v>53</v>
      </c>
      <c r="B42" s="5" t="str">
        <f>reform_curr!B39</f>
        <v>Bülach</v>
      </c>
      <c r="C42" s="10">
        <f>reform_curr!G39/1000</f>
        <v>3068173.9560251799</v>
      </c>
      <c r="D42" s="10">
        <f>reform_new2!I39/1000</f>
        <v>3109185.0978124999</v>
      </c>
      <c r="E42" s="10">
        <f t="shared" si="0"/>
        <v>41011.14178731991</v>
      </c>
      <c r="G42" s="10">
        <f>reform_curr!H39/1000</f>
        <v>3689.7792535829503</v>
      </c>
      <c r="H42" s="10">
        <f>reform_curr!I39/1000</f>
        <v>4058.7571751216597</v>
      </c>
      <c r="I42" s="10">
        <f>reform_curr!J39/1000</f>
        <v>7748.5364216383396</v>
      </c>
      <c r="K42" s="10">
        <f>reform_new2!J39/1000</f>
        <v>3597.2064479799201</v>
      </c>
      <c r="L42" s="10">
        <f>reform_new2!K39/1000</f>
        <v>3956.92708399617</v>
      </c>
      <c r="M42" s="10">
        <f>reform_new2!L39/1000</f>
        <v>7554.1335322340401</v>
      </c>
      <c r="O42" s="10">
        <f t="shared" si="1"/>
        <v>194.40288940429946</v>
      </c>
    </row>
    <row r="43" spans="1:15" ht="20" customHeight="1">
      <c r="A43" s="5">
        <f>reform_curr!A40</f>
        <v>54</v>
      </c>
      <c r="B43" s="5" t="str">
        <f>reform_curr!B40</f>
        <v>Dietlikon</v>
      </c>
      <c r="C43" s="10">
        <f>reform_curr!G40/1000</f>
        <v>1707143.26660281</v>
      </c>
      <c r="D43" s="10">
        <f>reform_new2!I40/1000</f>
        <v>1731543.18625</v>
      </c>
      <c r="E43" s="10">
        <f t="shared" si="0"/>
        <v>24399.919647190021</v>
      </c>
      <c r="G43" s="10">
        <f>reform_curr!H40/1000</f>
        <v>2258.9077027948497</v>
      </c>
      <c r="H43" s="10">
        <f>reform_curr!I40/1000</f>
        <v>2078.1950855062601</v>
      </c>
      <c r="I43" s="10">
        <f>reform_curr!J40/1000</f>
        <v>4337.1027923981501</v>
      </c>
      <c r="K43" s="10">
        <f>reform_new2!J40/1000</f>
        <v>2199.2613424432798</v>
      </c>
      <c r="L43" s="10">
        <f>reform_new2!K40/1000</f>
        <v>2023.3204380453201</v>
      </c>
      <c r="M43" s="10">
        <f>reform_new2!L40/1000</f>
        <v>4222.5817777497095</v>
      </c>
      <c r="O43" s="10">
        <f t="shared" si="1"/>
        <v>114.52101464844054</v>
      </c>
    </row>
    <row r="44" spans="1:15" ht="20" customHeight="1">
      <c r="A44" s="5">
        <f>reform_curr!A41</f>
        <v>55</v>
      </c>
      <c r="B44" s="5" t="str">
        <f>reform_curr!B41</f>
        <v>Eglisau</v>
      </c>
      <c r="C44" s="10">
        <f>reform_curr!G41/1000</f>
        <v>1069592.2606448</v>
      </c>
      <c r="D44" s="10">
        <f>reform_new2!I41/1000</f>
        <v>1087103.4426406201</v>
      </c>
      <c r="E44" s="10">
        <f t="shared" si="0"/>
        <v>17511.181995820021</v>
      </c>
      <c r="G44" s="10">
        <f>reform_curr!H41/1000</f>
        <v>1395.93208635872</v>
      </c>
      <c r="H44" s="10">
        <f>reform_curr!I41/1000</f>
        <v>1577.40325635319</v>
      </c>
      <c r="I44" s="10">
        <f>reform_curr!J41/1000</f>
        <v>2973.3353600487699</v>
      </c>
      <c r="K44" s="10">
        <f>reform_new2!J41/1000</f>
        <v>1350.4227284485701</v>
      </c>
      <c r="L44" s="10">
        <f>reform_new2!K41/1000</f>
        <v>1525.9776723688201</v>
      </c>
      <c r="M44" s="10">
        <f>reform_new2!L41/1000</f>
        <v>2876.40039227533</v>
      </c>
      <c r="O44" s="10">
        <f t="shared" si="1"/>
        <v>96.934967773439894</v>
      </c>
    </row>
    <row r="45" spans="1:15" ht="20" customHeight="1">
      <c r="A45" s="5">
        <f>reform_curr!A42</f>
        <v>56</v>
      </c>
      <c r="B45" s="5" t="str">
        <f>reform_curr!B42</f>
        <v>Embrach</v>
      </c>
      <c r="C45" s="10">
        <f>reform_curr!G42/1000</f>
        <v>1441037.5205903</v>
      </c>
      <c r="D45" s="10">
        <f>reform_new2!I42/1000</f>
        <v>1462455.84</v>
      </c>
      <c r="E45" s="10">
        <f t="shared" si="0"/>
        <v>21418.319409700111</v>
      </c>
      <c r="G45" s="10">
        <f>reform_curr!H42/1000</f>
        <v>1757.7387131225398</v>
      </c>
      <c r="H45" s="10">
        <f>reform_curr!I42/1000</f>
        <v>2074.13167425751</v>
      </c>
      <c r="I45" s="10">
        <f>reform_curr!J42/1000</f>
        <v>3831.87038380682</v>
      </c>
      <c r="K45" s="10">
        <f>reform_new2!J42/1000</f>
        <v>1705.68265452879</v>
      </c>
      <c r="L45" s="10">
        <f>reform_new2!K42/1000</f>
        <v>2012.7055311911099</v>
      </c>
      <c r="M45" s="10">
        <f>reform_new2!L42/1000</f>
        <v>3718.3881689630698</v>
      </c>
      <c r="O45" s="10">
        <f t="shared" si="1"/>
        <v>113.48221484375017</v>
      </c>
    </row>
    <row r="46" spans="1:15" ht="20" customHeight="1">
      <c r="A46" s="5">
        <f>reform_curr!A43</f>
        <v>57</v>
      </c>
      <c r="B46" s="5" t="str">
        <f>reform_curr!B43</f>
        <v>Freienstein-Teufen</v>
      </c>
      <c r="C46" s="10">
        <f>reform_curr!G43/1000</f>
        <v>536893.67799999996</v>
      </c>
      <c r="D46" s="10">
        <f>reform_new2!I43/1000</f>
        <v>541981.55125000002</v>
      </c>
      <c r="E46" s="10">
        <f t="shared" si="0"/>
        <v>5087.8732500000624</v>
      </c>
      <c r="G46" s="10">
        <f>reform_curr!H43/1000</f>
        <v>622.3929738132349</v>
      </c>
      <c r="H46" s="10">
        <f>reform_curr!I43/1000</f>
        <v>616.16903970274291</v>
      </c>
      <c r="I46" s="10">
        <f>reform_curr!J43/1000</f>
        <v>1238.5620215840299</v>
      </c>
      <c r="K46" s="10">
        <f>reform_new2!J43/1000</f>
        <v>606.75829949682907</v>
      </c>
      <c r="L46" s="10">
        <f>reform_new2!K43/1000</f>
        <v>600.69071353086792</v>
      </c>
      <c r="M46" s="10">
        <f>reform_new2!L43/1000</f>
        <v>1207.4490215840301</v>
      </c>
      <c r="O46" s="10">
        <f t="shared" si="1"/>
        <v>31.112999999999829</v>
      </c>
    </row>
    <row r="47" spans="1:15" ht="20" customHeight="1">
      <c r="A47" s="5">
        <f>reform_curr!A44</f>
        <v>58</v>
      </c>
      <c r="B47" s="5" t="str">
        <f>reform_curr!B44</f>
        <v>Glattfelden</v>
      </c>
      <c r="C47" s="10">
        <f>reform_curr!G44/1000</f>
        <v>815620.78303357691</v>
      </c>
      <c r="D47" s="10">
        <f>reform_new2!I44/1000</f>
        <v>827521.30458593706</v>
      </c>
      <c r="E47" s="10">
        <f t="shared" si="0"/>
        <v>11900.521552360151</v>
      </c>
      <c r="G47" s="10">
        <f>reform_curr!H44/1000</f>
        <v>1015.2268964805301</v>
      </c>
      <c r="H47" s="10">
        <f>reform_curr!I44/1000</f>
        <v>1167.5109415228299</v>
      </c>
      <c r="I47" s="10">
        <f>reform_curr!J44/1000</f>
        <v>2182.7378703364702</v>
      </c>
      <c r="K47" s="10">
        <f>reform_new2!J44/1000</f>
        <v>960.63569689556903</v>
      </c>
      <c r="L47" s="10">
        <f>reform_new2!K44/1000</f>
        <v>1104.73103829407</v>
      </c>
      <c r="M47" s="10">
        <f>reform_new2!L44/1000</f>
        <v>2065.36670453447</v>
      </c>
      <c r="O47" s="10">
        <f t="shared" si="1"/>
        <v>117.37116580200018</v>
      </c>
    </row>
    <row r="48" spans="1:15" ht="20" customHeight="1">
      <c r="A48" s="5">
        <f>reform_curr!A45</f>
        <v>59</v>
      </c>
      <c r="B48" s="5" t="str">
        <f>reform_curr!B45</f>
        <v>Hochfelden</v>
      </c>
      <c r="C48" s="10">
        <f>reform_curr!G45/1000</f>
        <v>402157.29700000002</v>
      </c>
      <c r="D48" s="10">
        <f>reform_new2!I45/1000</f>
        <v>408254.114</v>
      </c>
      <c r="E48" s="10">
        <f t="shared" si="0"/>
        <v>6096.8169999999809</v>
      </c>
      <c r="G48" s="10">
        <f>reform_curr!H45/1000</f>
        <v>502.14687437915802</v>
      </c>
      <c r="H48" s="10">
        <f>reform_curr!I45/1000</f>
        <v>582.49038183694995</v>
      </c>
      <c r="I48" s="10">
        <f>reform_curr!J45/1000</f>
        <v>1084.6372524282899</v>
      </c>
      <c r="K48" s="10">
        <f>reform_new2!J45/1000</f>
        <v>482.72596593189201</v>
      </c>
      <c r="L48" s="10">
        <f>reform_new2!K45/1000</f>
        <v>559.96212500101308</v>
      </c>
      <c r="M48" s="10">
        <f>reform_new2!L45/1000</f>
        <v>1042.68809520173</v>
      </c>
      <c r="O48" s="10">
        <f t="shared" si="1"/>
        <v>41.949157226559919</v>
      </c>
    </row>
    <row r="49" spans="1:15" ht="20" customHeight="1">
      <c r="A49" s="5">
        <f>reform_curr!A46</f>
        <v>60</v>
      </c>
      <c r="B49" s="5" t="str">
        <f>reform_curr!B46</f>
        <v>Höri</v>
      </c>
      <c r="C49" s="10">
        <f>reform_curr!G46/1000</f>
        <v>340765.93992655596</v>
      </c>
      <c r="D49" s="10">
        <f>reform_new2!I46/1000</f>
        <v>344904.03850000002</v>
      </c>
      <c r="E49" s="10">
        <f t="shared" si="0"/>
        <v>4138.0985734440619</v>
      </c>
      <c r="G49" s="10">
        <f>reform_curr!H46/1000</f>
        <v>367.63039228853501</v>
      </c>
      <c r="H49" s="10">
        <f>reform_curr!I46/1000</f>
        <v>430.12755629593102</v>
      </c>
      <c r="I49" s="10">
        <f>reform_curr!J46/1000</f>
        <v>797.75794497478</v>
      </c>
      <c r="K49" s="10">
        <f>reform_new2!J46/1000</f>
        <v>360.46878535494204</v>
      </c>
      <c r="L49" s="10">
        <f>reform_new2!K46/1000</f>
        <v>421.748480612337</v>
      </c>
      <c r="M49" s="10">
        <f>reform_new2!L46/1000</f>
        <v>782.21727114665498</v>
      </c>
      <c r="O49" s="10">
        <f t="shared" si="1"/>
        <v>15.540673828125023</v>
      </c>
    </row>
    <row r="50" spans="1:15" ht="20" customHeight="1">
      <c r="A50" s="5">
        <f>reform_curr!A47</f>
        <v>61</v>
      </c>
      <c r="B50" s="5" t="str">
        <f>reform_curr!B47</f>
        <v>Hüntwangen</v>
      </c>
      <c r="C50" s="10">
        <f>reform_curr!G47/1000</f>
        <v>236044</v>
      </c>
      <c r="D50" s="10">
        <f>reform_new2!I47/1000</f>
        <v>237914.64799999999</v>
      </c>
      <c r="E50" s="10">
        <f t="shared" si="0"/>
        <v>1870.6479999999865</v>
      </c>
      <c r="G50" s="10">
        <f>reform_curr!H47/1000</f>
        <v>258.21490553045203</v>
      </c>
      <c r="H50" s="10">
        <f>reform_curr!I47/1000</f>
        <v>268.54350041651702</v>
      </c>
      <c r="I50" s="10">
        <f>reform_curr!J47/1000</f>
        <v>526.75840076684904</v>
      </c>
      <c r="K50" s="10">
        <f>reform_new2!J47/1000</f>
        <v>253.603555921077</v>
      </c>
      <c r="L50" s="10">
        <f>reform_new2!K47/1000</f>
        <v>263.74769768214202</v>
      </c>
      <c r="M50" s="10">
        <f>reform_new2!L47/1000</f>
        <v>517.35125721216207</v>
      </c>
      <c r="O50" s="10">
        <f t="shared" si="1"/>
        <v>9.4071435546869679</v>
      </c>
    </row>
    <row r="51" spans="1:15" ht="20" customHeight="1">
      <c r="A51" s="5">
        <f>reform_curr!A48</f>
        <v>62</v>
      </c>
      <c r="B51" s="5" t="str">
        <f>reform_curr!B48</f>
        <v>Kloten</v>
      </c>
      <c r="C51" s="10">
        <f>reform_curr!G48/1000</f>
        <v>2708720.5017679501</v>
      </c>
      <c r="D51" s="10">
        <f>reform_new2!I48/1000</f>
        <v>2753968.5548749999</v>
      </c>
      <c r="E51" s="10">
        <f t="shared" si="0"/>
        <v>45248.053107049782</v>
      </c>
      <c r="G51" s="10">
        <f>reform_curr!H48/1000</f>
        <v>3628.8848998980602</v>
      </c>
      <c r="H51" s="10">
        <f>reform_curr!I48/1000</f>
        <v>3737.7514596769201</v>
      </c>
      <c r="I51" s="10">
        <f>reform_curr!J48/1000</f>
        <v>7366.6363892061099</v>
      </c>
      <c r="K51" s="10">
        <f>reform_new2!J48/1000</f>
        <v>3480.9449013629001</v>
      </c>
      <c r="L51" s="10">
        <f>reform_new2!K48/1000</f>
        <v>3585.3732399503501</v>
      </c>
      <c r="M51" s="10">
        <f>reform_new2!L48/1000</f>
        <v>7066.3181594697799</v>
      </c>
      <c r="O51" s="10">
        <f t="shared" si="1"/>
        <v>300.31822973633007</v>
      </c>
    </row>
    <row r="52" spans="1:15" ht="20" customHeight="1">
      <c r="A52" s="5">
        <f>reform_curr!A49</f>
        <v>63</v>
      </c>
      <c r="B52" s="5" t="str">
        <f>reform_curr!B49</f>
        <v>Lufingen</v>
      </c>
      <c r="C52" s="10">
        <f>reform_curr!G49/1000</f>
        <v>522919.09053676401</v>
      </c>
      <c r="D52" s="10">
        <f>reform_new2!I49/1000</f>
        <v>529611.12399999995</v>
      </c>
      <c r="E52" s="10">
        <f t="shared" si="0"/>
        <v>6692.0334632359445</v>
      </c>
      <c r="G52" s="10">
        <f>reform_curr!H49/1000</f>
        <v>659.65733011379803</v>
      </c>
      <c r="H52" s="10">
        <f>reform_curr!I49/1000</f>
        <v>587.09502283590996</v>
      </c>
      <c r="I52" s="10">
        <f>reform_curr!J49/1000</f>
        <v>1246.7523544599401</v>
      </c>
      <c r="K52" s="10">
        <f>reform_new2!J49/1000</f>
        <v>643.49895316067307</v>
      </c>
      <c r="L52" s="10">
        <f>reform_new2!K49/1000</f>
        <v>572.71406604879996</v>
      </c>
      <c r="M52" s="10">
        <f>reform_new2!L49/1000</f>
        <v>1216.2130312177499</v>
      </c>
      <c r="O52" s="10">
        <f t="shared" si="1"/>
        <v>30.539323242190221</v>
      </c>
    </row>
    <row r="53" spans="1:15" ht="20" customHeight="1">
      <c r="A53" s="5">
        <f>reform_curr!A50</f>
        <v>64</v>
      </c>
      <c r="B53" s="5" t="str">
        <f>reform_curr!B50</f>
        <v>Nürensdorf</v>
      </c>
      <c r="C53" s="10">
        <f>reform_curr!G50/1000</f>
        <v>1874383.6674157099</v>
      </c>
      <c r="D53" s="10">
        <f>reform_new2!I50/1000</f>
        <v>1911640.3338437499</v>
      </c>
      <c r="E53" s="10">
        <f t="shared" si="0"/>
        <v>37256.666428040015</v>
      </c>
      <c r="G53" s="10">
        <f>reform_curr!H50/1000</f>
        <v>2967.58850627847</v>
      </c>
      <c r="H53" s="10">
        <f>reform_curr!I50/1000</f>
        <v>2670.8296545052999</v>
      </c>
      <c r="I53" s="10">
        <f>reform_curr!J50/1000</f>
        <v>5638.4181958196496</v>
      </c>
      <c r="K53" s="10">
        <f>reform_new2!J50/1000</f>
        <v>2827.9647885660702</v>
      </c>
      <c r="L53" s="10">
        <f>reform_new2!K50/1000</f>
        <v>2545.1683186288301</v>
      </c>
      <c r="M53" s="10">
        <f>reform_new2!L50/1000</f>
        <v>5373.1330963323499</v>
      </c>
      <c r="O53" s="10">
        <f t="shared" si="1"/>
        <v>265.2850994872997</v>
      </c>
    </row>
    <row r="54" spans="1:15" ht="20" customHeight="1">
      <c r="A54" s="5">
        <f>reform_curr!A51</f>
        <v>65</v>
      </c>
      <c r="B54" s="5" t="str">
        <f>reform_curr!B51</f>
        <v>Oberembrach</v>
      </c>
      <c r="C54" s="10">
        <f>reform_curr!G51/1000</f>
        <v>231336.98597384899</v>
      </c>
      <c r="D54" s="10">
        <f>reform_new2!I51/1000</f>
        <v>233500.81349999999</v>
      </c>
      <c r="E54" s="10">
        <f t="shared" si="0"/>
        <v>2163.8275261509989</v>
      </c>
      <c r="G54" s="10">
        <f>reform_curr!H51/1000</f>
        <v>238.74670927819602</v>
      </c>
      <c r="H54" s="10">
        <f>reform_curr!I51/1000</f>
        <v>279.33364866854197</v>
      </c>
      <c r="I54" s="10">
        <f>reform_curr!J51/1000</f>
        <v>518.08035606430406</v>
      </c>
      <c r="K54" s="10">
        <f>reform_new2!J51/1000</f>
        <v>240.91831499108599</v>
      </c>
      <c r="L54" s="10">
        <f>reform_new2!K51/1000</f>
        <v>281.87442894198</v>
      </c>
      <c r="M54" s="10">
        <f>reform_new2!L51/1000</f>
        <v>522.79274327133601</v>
      </c>
      <c r="O54" s="10">
        <f t="shared" si="1"/>
        <v>-4.7123872070319521</v>
      </c>
    </row>
    <row r="55" spans="1:15" ht="20" customHeight="1">
      <c r="A55" s="5">
        <f>reform_curr!A52</f>
        <v>66</v>
      </c>
      <c r="B55" s="5" t="str">
        <f>reform_curr!B52</f>
        <v>Opfikon</v>
      </c>
      <c r="C55" s="10">
        <f>reform_curr!G52/1000</f>
        <v>2202460.6644815798</v>
      </c>
      <c r="D55" s="10">
        <f>reform_new2!I52/1000</f>
        <v>2237708.3295</v>
      </c>
      <c r="E55" s="10">
        <f t="shared" si="0"/>
        <v>35247.665018420201</v>
      </c>
      <c r="G55" s="10">
        <f>reform_curr!H52/1000</f>
        <v>2903.5095848418696</v>
      </c>
      <c r="H55" s="10">
        <f>reform_curr!I52/1000</f>
        <v>2729.2990034752502</v>
      </c>
      <c r="I55" s="10">
        <f>reform_curr!J52/1000</f>
        <v>5632.8086084631004</v>
      </c>
      <c r="K55" s="10">
        <f>reform_new2!J52/1000</f>
        <v>2799.4432479277998</v>
      </c>
      <c r="L55" s="10">
        <f>reform_new2!K52/1000</f>
        <v>2631.4766538658801</v>
      </c>
      <c r="M55" s="10">
        <f>reform_new2!L52/1000</f>
        <v>5430.9198985021703</v>
      </c>
      <c r="O55" s="10">
        <f t="shared" si="1"/>
        <v>201.8887099609301</v>
      </c>
    </row>
    <row r="56" spans="1:15" ht="20" customHeight="1">
      <c r="A56" s="5">
        <f>reform_curr!A53</f>
        <v>67</v>
      </c>
      <c r="B56" s="5" t="str">
        <f>reform_curr!B53</f>
        <v>Rafz</v>
      </c>
      <c r="C56" s="10">
        <f>reform_curr!G53/1000</f>
        <v>787283.53204577102</v>
      </c>
      <c r="D56" s="10">
        <f>reform_new2!I53/1000</f>
        <v>794363.88049999997</v>
      </c>
      <c r="E56" s="10">
        <f t="shared" si="0"/>
        <v>7080.3484542289516</v>
      </c>
      <c r="G56" s="10">
        <f>reform_curr!H53/1000</f>
        <v>839.35047582852803</v>
      </c>
      <c r="H56" s="10">
        <f>reform_curr!I53/1000</f>
        <v>948.46603744816696</v>
      </c>
      <c r="I56" s="10">
        <f>reform_curr!J53/1000</f>
        <v>1787.8165126695601</v>
      </c>
      <c r="K56" s="10">
        <f>reform_new2!J53/1000</f>
        <v>826.643765379309</v>
      </c>
      <c r="L56" s="10">
        <f>reform_new2!K53/1000</f>
        <v>934.10745639347999</v>
      </c>
      <c r="M56" s="10">
        <f>reform_new2!L53/1000</f>
        <v>1760.7512118883101</v>
      </c>
      <c r="O56" s="10">
        <f t="shared" si="1"/>
        <v>27.065300781250016</v>
      </c>
    </row>
    <row r="57" spans="1:15" ht="20" customHeight="1">
      <c r="A57" s="5">
        <f>reform_curr!A54</f>
        <v>68</v>
      </c>
      <c r="B57" s="5" t="str">
        <f>reform_curr!B54</f>
        <v>Rorbas</v>
      </c>
      <c r="C57" s="10">
        <f>reform_curr!G54/1000</f>
        <v>356525.56454244204</v>
      </c>
      <c r="D57" s="10">
        <f>reform_new2!I54/1000</f>
        <v>359399.68475000001</v>
      </c>
      <c r="E57" s="10">
        <f t="shared" si="0"/>
        <v>2874.1202075579786</v>
      </c>
      <c r="G57" s="10">
        <f>reform_curr!H54/1000</f>
        <v>352.4471247271</v>
      </c>
      <c r="H57" s="10">
        <f>reform_curr!I54/1000</f>
        <v>363.02053785116902</v>
      </c>
      <c r="I57" s="10">
        <f>reform_curr!J54/1000</f>
        <v>715.467663547813</v>
      </c>
      <c r="K57" s="10">
        <f>reform_new2!J54/1000</f>
        <v>350.71305685600595</v>
      </c>
      <c r="L57" s="10">
        <f>reform_new2!K54/1000</f>
        <v>361.23444751913797</v>
      </c>
      <c r="M57" s="10">
        <f>reform_new2!L54/1000</f>
        <v>711.94750729781299</v>
      </c>
      <c r="O57" s="10">
        <f t="shared" si="1"/>
        <v>3.5201562500000136</v>
      </c>
    </row>
    <row r="58" spans="1:15" ht="20" customHeight="1">
      <c r="A58" s="5">
        <f>reform_curr!A55</f>
        <v>69</v>
      </c>
      <c r="B58" s="5" t="str">
        <f>reform_curr!B55</f>
        <v>Wallisellen</v>
      </c>
      <c r="C58" s="10">
        <f>reform_curr!G55/1000</f>
        <v>3539640.2808884503</v>
      </c>
      <c r="D58" s="10">
        <f>reform_new2!I55/1000</f>
        <v>3614458.7861875002</v>
      </c>
      <c r="E58" s="10">
        <f t="shared" si="0"/>
        <v>74818.505299049895</v>
      </c>
      <c r="G58" s="10">
        <f>reform_curr!H55/1000</f>
        <v>5438.7027206918301</v>
      </c>
      <c r="H58" s="10">
        <f>reform_curr!I55/1000</f>
        <v>5275.5416304833598</v>
      </c>
      <c r="I58" s="10">
        <f>reform_curr!J55/1000</f>
        <v>10714.244347275901</v>
      </c>
      <c r="K58" s="10">
        <f>reform_new2!J55/1000</f>
        <v>5191.1484380990605</v>
      </c>
      <c r="L58" s="10">
        <f>reform_new2!K55/1000</f>
        <v>5035.4139681298502</v>
      </c>
      <c r="M58" s="10">
        <f>reform_new2!L55/1000</f>
        <v>10226.562414902801</v>
      </c>
      <c r="O58" s="10">
        <f t="shared" si="1"/>
        <v>487.6819323730997</v>
      </c>
    </row>
    <row r="59" spans="1:15" ht="20" customHeight="1">
      <c r="A59" s="5">
        <f>reform_curr!A56</f>
        <v>70</v>
      </c>
      <c r="B59" s="5" t="str">
        <f>reform_curr!B56</f>
        <v>Wasterkingen</v>
      </c>
      <c r="C59" s="10">
        <f>reform_curr!G56/1000</f>
        <v>97430.735000000001</v>
      </c>
      <c r="D59" s="10">
        <f>reform_new2!I56/1000</f>
        <v>97430.735000000001</v>
      </c>
      <c r="E59" s="10">
        <f t="shared" si="0"/>
        <v>0</v>
      </c>
      <c r="G59" s="10">
        <f>reform_curr!H56/1000</f>
        <v>74.64518437862391</v>
      </c>
      <c r="H59" s="10">
        <f>reform_curr!I56/1000</f>
        <v>86.588414101362204</v>
      </c>
      <c r="I59" s="10">
        <f>reform_curr!J56/1000</f>
        <v>161.233598671913</v>
      </c>
      <c r="K59" s="10">
        <f>reform_new2!J56/1000</f>
        <v>74.64518437862391</v>
      </c>
      <c r="L59" s="10">
        <f>reform_new2!K56/1000</f>
        <v>86.588414101362204</v>
      </c>
      <c r="M59" s="10">
        <f>reform_new2!L56/1000</f>
        <v>161.233598671913</v>
      </c>
      <c r="O59" s="10">
        <f t="shared" si="1"/>
        <v>0</v>
      </c>
    </row>
    <row r="60" spans="1:15" ht="20" customHeight="1">
      <c r="A60" s="5">
        <f>reform_curr!A57</f>
        <v>71</v>
      </c>
      <c r="B60" s="5" t="str">
        <f>reform_curr!B57</f>
        <v>Wil (ZH)</v>
      </c>
      <c r="C60" s="10">
        <f>reform_curr!G57/1000</f>
        <v>388012.90552504803</v>
      </c>
      <c r="D60" s="10">
        <f>reform_new2!I57/1000</f>
        <v>394881.41499999998</v>
      </c>
      <c r="E60" s="10">
        <f t="shared" si="0"/>
        <v>6868.5094749519485</v>
      </c>
      <c r="G60" s="10">
        <f>reform_curr!H57/1000</f>
        <v>540.650921508431</v>
      </c>
      <c r="H60" s="10">
        <f>reform_curr!I57/1000</f>
        <v>573.08997545576096</v>
      </c>
      <c r="I60" s="10">
        <f>reform_curr!J57/1000</f>
        <v>1113.74089959812</v>
      </c>
      <c r="K60" s="10">
        <f>reform_new2!J57/1000</f>
        <v>520.00786828577498</v>
      </c>
      <c r="L60" s="10">
        <f>reform_new2!K57/1000</f>
        <v>551.20834264326095</v>
      </c>
      <c r="M60" s="10">
        <f>reform_new2!L57/1000</f>
        <v>1071.21621112155</v>
      </c>
      <c r="O60" s="10">
        <f t="shared" si="1"/>
        <v>42.524688476569963</v>
      </c>
    </row>
    <row r="61" spans="1:15" ht="20" customHeight="1">
      <c r="A61" s="5">
        <f>reform_curr!A58</f>
        <v>72</v>
      </c>
      <c r="B61" s="5" t="str">
        <f>reform_curr!B58</f>
        <v>Winkel</v>
      </c>
      <c r="C61" s="10">
        <f>reform_curr!G58/1000</f>
        <v>1840817.5297390101</v>
      </c>
      <c r="D61" s="10">
        <f>reform_new2!I58/1000</f>
        <v>1884441.0706640601</v>
      </c>
      <c r="E61" s="10">
        <f t="shared" si="0"/>
        <v>43623.540925049921</v>
      </c>
      <c r="G61" s="10">
        <f>reform_curr!H58/1000</f>
        <v>3318.1173620590498</v>
      </c>
      <c r="H61" s="10">
        <f>reform_curr!I58/1000</f>
        <v>2521.7692096125697</v>
      </c>
      <c r="I61" s="10">
        <f>reform_curr!J58/1000</f>
        <v>5839.8865534677498</v>
      </c>
      <c r="K61" s="10">
        <f>reform_new2!J58/1000</f>
        <v>3109.88418688815</v>
      </c>
      <c r="L61" s="10">
        <f>reform_new2!K58/1000</f>
        <v>2363.5119872004598</v>
      </c>
      <c r="M61" s="10">
        <f>reform_new2!L58/1000</f>
        <v>5473.3961909189193</v>
      </c>
      <c r="O61" s="10">
        <f t="shared" si="1"/>
        <v>366.49036254883049</v>
      </c>
    </row>
    <row r="62" spans="1:15" ht="20" customHeight="1">
      <c r="A62" s="5">
        <f>reform_curr!A59</f>
        <v>81</v>
      </c>
      <c r="B62" s="5" t="str">
        <f>reform_curr!B59</f>
        <v>Bachs</v>
      </c>
      <c r="C62" s="10">
        <f>reform_curr!G59/1000</f>
        <v>125839.550829667</v>
      </c>
      <c r="D62" s="10">
        <f>reform_new2!I59/1000</f>
        <v>126799.9693125</v>
      </c>
      <c r="E62" s="10">
        <f t="shared" si="0"/>
        <v>960.41848283300351</v>
      </c>
      <c r="G62" s="10">
        <f>reform_curr!H59/1000</f>
        <v>125.279444320678</v>
      </c>
      <c r="H62" s="10">
        <f>reform_curr!I59/1000</f>
        <v>159.10489437246298</v>
      </c>
      <c r="I62" s="10">
        <f>reform_curr!J59/1000</f>
        <v>284.384337996959</v>
      </c>
      <c r="K62" s="10">
        <f>reform_new2!J59/1000</f>
        <v>124.755157211303</v>
      </c>
      <c r="L62" s="10">
        <f>reform_new2!K59/1000</f>
        <v>158.43904915761902</v>
      </c>
      <c r="M62" s="10">
        <f>reform_new2!L59/1000</f>
        <v>283.19420518445901</v>
      </c>
      <c r="O62" s="10">
        <f t="shared" si="1"/>
        <v>1.1901328124999964</v>
      </c>
    </row>
    <row r="63" spans="1:15" ht="20" customHeight="1">
      <c r="A63" s="5">
        <f>reform_curr!A60</f>
        <v>82</v>
      </c>
      <c r="B63" s="5" t="str">
        <f>reform_curr!B60</f>
        <v>Boppelsen</v>
      </c>
      <c r="C63" s="10">
        <f>reform_curr!G60/1000</f>
        <v>522646.59554246499</v>
      </c>
      <c r="D63" s="10">
        <f>reform_new2!I60/1000</f>
        <v>534210.30201684497</v>
      </c>
      <c r="E63" s="10">
        <f t="shared" si="0"/>
        <v>11563.706474379986</v>
      </c>
      <c r="G63" s="10">
        <f>reform_curr!H60/1000</f>
        <v>878.46738167905801</v>
      </c>
      <c r="H63" s="10">
        <f>reform_curr!I60/1000</f>
        <v>799.40531952911601</v>
      </c>
      <c r="I63" s="10">
        <f>reform_curr!J60/1000</f>
        <v>1677.8727091238502</v>
      </c>
      <c r="K63" s="10">
        <f>reform_new2!J60/1000</f>
        <v>830.97203866147993</v>
      </c>
      <c r="L63" s="10">
        <f>reform_new2!K60/1000</f>
        <v>756.18455634552208</v>
      </c>
      <c r="M63" s="10">
        <f>reform_new2!L60/1000</f>
        <v>1587.1566163504101</v>
      </c>
      <c r="O63" s="10">
        <f t="shared" si="1"/>
        <v>90.716092773440096</v>
      </c>
    </row>
    <row r="64" spans="1:15" ht="20" customHeight="1">
      <c r="A64" s="5">
        <f>reform_curr!A61</f>
        <v>83</v>
      </c>
      <c r="B64" s="5" t="str">
        <f>reform_curr!B61</f>
        <v>Buchs (ZH)</v>
      </c>
      <c r="C64" s="10">
        <f>reform_curr!G61/1000</f>
        <v>962938.8241044</v>
      </c>
      <c r="D64" s="10">
        <f>reform_new2!I61/1000</f>
        <v>975366.13318749995</v>
      </c>
      <c r="E64" s="10">
        <f t="shared" si="0"/>
        <v>12427.309083099943</v>
      </c>
      <c r="G64" s="10">
        <f>reform_curr!H61/1000</f>
        <v>1076.2565799649299</v>
      </c>
      <c r="H64" s="10">
        <f>reform_curr!I61/1000</f>
        <v>1183.88223841589</v>
      </c>
      <c r="I64" s="10">
        <f>reform_curr!J61/1000</f>
        <v>2260.13881500244</v>
      </c>
      <c r="K64" s="10">
        <f>reform_new2!J61/1000</f>
        <v>1052.41490320712</v>
      </c>
      <c r="L64" s="10">
        <f>reform_new2!K61/1000</f>
        <v>1157.6563917362</v>
      </c>
      <c r="M64" s="10">
        <f>reform_new2!L61/1000</f>
        <v>2210.0712925415</v>
      </c>
      <c r="O64" s="10">
        <f t="shared" si="1"/>
        <v>50.067522460939927</v>
      </c>
    </row>
    <row r="65" spans="1:15" ht="20" customHeight="1">
      <c r="A65" s="5">
        <f>reform_curr!A62</f>
        <v>84</v>
      </c>
      <c r="B65" s="5" t="str">
        <f>reform_curr!B62</f>
        <v>Dällikon</v>
      </c>
      <c r="C65" s="10">
        <f>reform_curr!G62/1000</f>
        <v>664425.5190150959</v>
      </c>
      <c r="D65" s="10">
        <f>reform_new2!I62/1000</f>
        <v>673700.98950000003</v>
      </c>
      <c r="E65" s="10">
        <f t="shared" si="0"/>
        <v>9275.47048490413</v>
      </c>
      <c r="G65" s="10">
        <f>reform_curr!H62/1000</f>
        <v>817.48275093226096</v>
      </c>
      <c r="H65" s="10">
        <f>reform_curr!I62/1000</f>
        <v>882.88136608471996</v>
      </c>
      <c r="I65" s="10">
        <f>reform_curr!J62/1000</f>
        <v>1700.3641056998699</v>
      </c>
      <c r="K65" s="10">
        <f>reform_new2!J62/1000</f>
        <v>796.03775727991706</v>
      </c>
      <c r="L65" s="10">
        <f>reform_new2!K62/1000</f>
        <v>859.72077575268895</v>
      </c>
      <c r="M65" s="10">
        <f>reform_new2!L62/1000</f>
        <v>1655.75853636394</v>
      </c>
      <c r="O65" s="10">
        <f t="shared" si="1"/>
        <v>44.605569335929886</v>
      </c>
    </row>
    <row r="66" spans="1:15" ht="20" customHeight="1">
      <c r="A66" s="5">
        <f>reform_curr!A63</f>
        <v>85</v>
      </c>
      <c r="B66" s="5" t="str">
        <f>reform_curr!B63</f>
        <v>Dänikon</v>
      </c>
      <c r="C66" s="10">
        <f>reform_curr!G63/1000</f>
        <v>313568.766</v>
      </c>
      <c r="D66" s="10">
        <f>reform_new2!I63/1000</f>
        <v>317816.15562500001</v>
      </c>
      <c r="E66" s="10">
        <f t="shared" si="0"/>
        <v>4247.3896250000107</v>
      </c>
      <c r="G66" s="10">
        <f>reform_curr!H63/1000</f>
        <v>396.46887212237698</v>
      </c>
      <c r="H66" s="10">
        <f>reform_curr!I63/1000</f>
        <v>475.76264421376499</v>
      </c>
      <c r="I66" s="10">
        <f>reform_curr!J63/1000</f>
        <v>872.23151338034802</v>
      </c>
      <c r="K66" s="10">
        <f>reform_new2!J63/1000</f>
        <v>380.53099931964204</v>
      </c>
      <c r="L66" s="10">
        <f>reform_new2!K63/1000</f>
        <v>456.63719816884401</v>
      </c>
      <c r="M66" s="10">
        <f>reform_new2!L63/1000</f>
        <v>837.16820039206698</v>
      </c>
      <c r="O66" s="10">
        <f t="shared" si="1"/>
        <v>35.063312988281041</v>
      </c>
    </row>
    <row r="67" spans="1:15" ht="20" customHeight="1">
      <c r="A67" s="5">
        <f>reform_curr!A64</f>
        <v>86</v>
      </c>
      <c r="B67" s="5" t="str">
        <f>reform_curr!B64</f>
        <v>Dielsdorf</v>
      </c>
      <c r="C67" s="10">
        <f>reform_curr!G64/1000</f>
        <v>983480.09100000001</v>
      </c>
      <c r="D67" s="10">
        <f>reform_new2!I64/1000</f>
        <v>997599.33625000005</v>
      </c>
      <c r="E67" s="10">
        <f t="shared" si="0"/>
        <v>14119.245250000036</v>
      </c>
      <c r="G67" s="10">
        <f>reform_curr!H64/1000</f>
        <v>1225.7991478616</v>
      </c>
      <c r="H67" s="10">
        <f>reform_curr!I64/1000</f>
        <v>1287.08911202478</v>
      </c>
      <c r="I67" s="10">
        <f>reform_curr!J64/1000</f>
        <v>2512.8882617218401</v>
      </c>
      <c r="K67" s="10">
        <f>reform_new2!J64/1000</f>
        <v>1197.6547377053498</v>
      </c>
      <c r="L67" s="10">
        <f>reform_new2!K64/1000</f>
        <v>1257.5374782357198</v>
      </c>
      <c r="M67" s="10">
        <f>reform_new2!L64/1000</f>
        <v>2455.1922216827797</v>
      </c>
      <c r="O67" s="10">
        <f t="shared" si="1"/>
        <v>57.696040039060335</v>
      </c>
    </row>
    <row r="68" spans="1:15" ht="20" customHeight="1">
      <c r="A68" s="5">
        <f>reform_curr!A65</f>
        <v>87</v>
      </c>
      <c r="B68" s="5" t="str">
        <f>reform_curr!B65</f>
        <v>Hüttikon</v>
      </c>
      <c r="C68" s="10">
        <f>reform_curr!G65/1000</f>
        <v>213672.66699999999</v>
      </c>
      <c r="D68" s="10">
        <f>reform_new2!I65/1000</f>
        <v>217720.69274999999</v>
      </c>
      <c r="E68" s="10">
        <f t="shared" si="0"/>
        <v>4048.0257500000007</v>
      </c>
      <c r="G68" s="10">
        <f>reform_curr!H65/1000</f>
        <v>307.51559830737102</v>
      </c>
      <c r="H68" s="10">
        <f>reform_curr!I65/1000</f>
        <v>365.94355770623605</v>
      </c>
      <c r="I68" s="10">
        <f>reform_curr!J65/1000</f>
        <v>673.45915188336301</v>
      </c>
      <c r="K68" s="10">
        <f>reform_new2!J65/1000</f>
        <v>295.73549625658904</v>
      </c>
      <c r="L68" s="10">
        <f>reform_new2!K65/1000</f>
        <v>351.92524081170501</v>
      </c>
      <c r="M68" s="10">
        <f>reform_new2!L65/1000</f>
        <v>647.66073293805096</v>
      </c>
      <c r="O68" s="10">
        <f t="shared" si="1"/>
        <v>25.798418945312051</v>
      </c>
    </row>
    <row r="69" spans="1:15" ht="20" customHeight="1">
      <c r="A69" s="5">
        <f>reform_curr!A66</f>
        <v>88</v>
      </c>
      <c r="B69" s="5" t="str">
        <f>reform_curr!B66</f>
        <v>Neerach</v>
      </c>
      <c r="C69" s="10">
        <f>reform_curr!G66/1000</f>
        <v>2289193.0139458301</v>
      </c>
      <c r="D69" s="10">
        <f>reform_new2!I66/1000</f>
        <v>2358870.49882031</v>
      </c>
      <c r="E69" s="10">
        <f t="shared" si="0"/>
        <v>69677.484874479938</v>
      </c>
      <c r="G69" s="10">
        <f>reform_curr!H66/1000</f>
        <v>5051.1749341667</v>
      </c>
      <c r="H69" s="10">
        <f>reform_curr!I66/1000</f>
        <v>3838.8929108319503</v>
      </c>
      <c r="I69" s="10">
        <f>reform_curr!J66/1000</f>
        <v>8890.0676810266905</v>
      </c>
      <c r="K69" s="10">
        <f>reform_new2!J66/1000</f>
        <v>4573.68970589521</v>
      </c>
      <c r="L69" s="10">
        <f>reform_new2!K66/1000</f>
        <v>3476.0041641278499</v>
      </c>
      <c r="M69" s="10">
        <f>reform_new2!L66/1000</f>
        <v>8049.69376989388</v>
      </c>
      <c r="O69" s="10">
        <f t="shared" si="1"/>
        <v>840.37391113281046</v>
      </c>
    </row>
    <row r="70" spans="1:15" ht="20" customHeight="1">
      <c r="A70" s="5">
        <f>reform_curr!A67</f>
        <v>89</v>
      </c>
      <c r="B70" s="5" t="str">
        <f>reform_curr!B67</f>
        <v>Niederglatt</v>
      </c>
      <c r="C70" s="10">
        <f>reform_curr!G67/1000</f>
        <v>734235.67</v>
      </c>
      <c r="D70" s="10">
        <f>reform_new2!I67/1000</f>
        <v>741602.27300000004</v>
      </c>
      <c r="E70" s="10">
        <f t="shared" ref="E70:E133" si="2">D70-C70</f>
        <v>7366.6030000000028</v>
      </c>
      <c r="G70" s="10">
        <f>reform_curr!H67/1000</f>
        <v>773.94037253489296</v>
      </c>
      <c r="H70" s="10">
        <f>reform_curr!I67/1000</f>
        <v>828.11619903085295</v>
      </c>
      <c r="I70" s="10">
        <f>reform_curr!J67/1000</f>
        <v>1602.05656645369</v>
      </c>
      <c r="K70" s="10">
        <f>reform_new2!J67/1000</f>
        <v>761.01308640208094</v>
      </c>
      <c r="L70" s="10">
        <f>reform_new2!K67/1000</f>
        <v>814.28400078866594</v>
      </c>
      <c r="M70" s="10">
        <f>reform_new2!L67/1000</f>
        <v>1575.2970928208799</v>
      </c>
      <c r="O70" s="10">
        <f t="shared" ref="O70:O133" si="3">I70-M70</f>
        <v>26.759473632810113</v>
      </c>
    </row>
    <row r="71" spans="1:15" ht="20" customHeight="1">
      <c r="A71" s="5">
        <f>reform_curr!A68</f>
        <v>90</v>
      </c>
      <c r="B71" s="5" t="str">
        <f>reform_curr!B68</f>
        <v>Niederhasli</v>
      </c>
      <c r="C71" s="10">
        <f>reform_curr!G68/1000</f>
        <v>1330122.6124825</v>
      </c>
      <c r="D71" s="10">
        <f>reform_new2!I68/1000</f>
        <v>1343831.135125</v>
      </c>
      <c r="E71" s="10">
        <f t="shared" si="2"/>
        <v>13708.5226425</v>
      </c>
      <c r="G71" s="10">
        <f>reform_curr!H68/1000</f>
        <v>1457.34143597459</v>
      </c>
      <c r="H71" s="10">
        <f>reform_curr!I68/1000</f>
        <v>1690.51606390902</v>
      </c>
      <c r="I71" s="10">
        <f>reform_curr!J68/1000</f>
        <v>3147.8575137708099</v>
      </c>
      <c r="K71" s="10">
        <f>reform_new2!J68/1000</f>
        <v>1424.7971535038898</v>
      </c>
      <c r="L71" s="10">
        <f>reform_new2!K68/1000</f>
        <v>1652.764690618</v>
      </c>
      <c r="M71" s="10">
        <f>reform_new2!L68/1000</f>
        <v>3077.5618565442501</v>
      </c>
      <c r="O71" s="10">
        <f t="shared" si="3"/>
        <v>70.295657226559797</v>
      </c>
    </row>
    <row r="72" spans="1:15" ht="20" customHeight="1">
      <c r="A72" s="5">
        <f>reform_curr!A69</f>
        <v>91</v>
      </c>
      <c r="B72" s="5" t="str">
        <f>reform_curr!B69</f>
        <v>Niederweningen</v>
      </c>
      <c r="C72" s="10">
        <f>reform_curr!G69/1000</f>
        <v>702522.079415065</v>
      </c>
      <c r="D72" s="10">
        <f>reform_new2!I69/1000</f>
        <v>715388.00081250002</v>
      </c>
      <c r="E72" s="10">
        <f t="shared" si="2"/>
        <v>12865.921397435013</v>
      </c>
      <c r="G72" s="10">
        <f>reform_curr!H69/1000</f>
        <v>1049.58037520319</v>
      </c>
      <c r="H72" s="10">
        <f>reform_curr!I69/1000</f>
        <v>1091.5635997934901</v>
      </c>
      <c r="I72" s="10">
        <f>reform_curr!J69/1000</f>
        <v>2141.1439743518799</v>
      </c>
      <c r="K72" s="10">
        <f>reform_new2!J69/1000</f>
        <v>981.16741084772298</v>
      </c>
      <c r="L72" s="10">
        <f>reform_new2!K69/1000</f>
        <v>1020.4141124888</v>
      </c>
      <c r="M72" s="10">
        <f>reform_new2!L69/1000</f>
        <v>2001.5815173206299</v>
      </c>
      <c r="O72" s="10">
        <f t="shared" si="3"/>
        <v>139.56245703125001</v>
      </c>
    </row>
    <row r="73" spans="1:15" ht="20" customHeight="1">
      <c r="A73" s="5">
        <f>reform_curr!A70</f>
        <v>92</v>
      </c>
      <c r="B73" s="5" t="str">
        <f>reform_curr!B70</f>
        <v>Oberglatt</v>
      </c>
      <c r="C73" s="10">
        <f>reform_curr!G70/1000</f>
        <v>591423.31400000001</v>
      </c>
      <c r="D73" s="10">
        <f>reform_new2!I70/1000</f>
        <v>596085.10924999998</v>
      </c>
      <c r="E73" s="10">
        <f t="shared" si="2"/>
        <v>4661.7952499999665</v>
      </c>
      <c r="G73" s="10">
        <f>reform_curr!H70/1000</f>
        <v>540.26805251327903</v>
      </c>
      <c r="H73" s="10">
        <f>reform_curr!I70/1000</f>
        <v>659.127023969128</v>
      </c>
      <c r="I73" s="10">
        <f>reform_curr!J70/1000</f>
        <v>1199.3950761005799</v>
      </c>
      <c r="K73" s="10">
        <f>reform_new2!J70/1000</f>
        <v>536.06014772812193</v>
      </c>
      <c r="L73" s="10">
        <f>reform_new2!K70/1000</f>
        <v>653.99337846131596</v>
      </c>
      <c r="M73" s="10">
        <f>reform_new2!L70/1000</f>
        <v>1190.0535262959002</v>
      </c>
      <c r="O73" s="10">
        <f t="shared" si="3"/>
        <v>9.3415498046797438</v>
      </c>
    </row>
    <row r="74" spans="1:15" ht="20" customHeight="1">
      <c r="A74" s="5">
        <f>reform_curr!A71</f>
        <v>93</v>
      </c>
      <c r="B74" s="5" t="str">
        <f>reform_curr!B71</f>
        <v>Oberweningen</v>
      </c>
      <c r="C74" s="10">
        <f>reform_curr!G71/1000</f>
        <v>436934.42149482202</v>
      </c>
      <c r="D74" s="10">
        <f>reform_new2!I71/1000</f>
        <v>446741.94987499999</v>
      </c>
      <c r="E74" s="10">
        <f t="shared" si="2"/>
        <v>9807.5283801779733</v>
      </c>
      <c r="G74" s="10">
        <f>reform_curr!H71/1000</f>
        <v>676.18778783941195</v>
      </c>
      <c r="H74" s="10">
        <f>reform_curr!I71/1000</f>
        <v>662.66402762234202</v>
      </c>
      <c r="I74" s="10">
        <f>reform_curr!J71/1000</f>
        <v>1338.8518325774601</v>
      </c>
      <c r="K74" s="10">
        <f>reform_new2!J71/1000</f>
        <v>640.56944286870896</v>
      </c>
      <c r="L74" s="10">
        <f>reform_new2!K71/1000</f>
        <v>627.75805765163898</v>
      </c>
      <c r="M74" s="10">
        <f>reform_new2!L71/1000</f>
        <v>1268.32749615168</v>
      </c>
      <c r="O74" s="10">
        <f t="shared" si="3"/>
        <v>70.52433642578012</v>
      </c>
    </row>
    <row r="75" spans="1:15" ht="20" customHeight="1">
      <c r="A75" s="5">
        <f>reform_curr!A72</f>
        <v>94</v>
      </c>
      <c r="B75" s="5" t="str">
        <f>reform_curr!B72</f>
        <v>Otelfingen</v>
      </c>
      <c r="C75" s="10">
        <f>reform_curr!G72/1000</f>
        <v>512221.65248748497</v>
      </c>
      <c r="D75" s="10">
        <f>reform_new2!I72/1000</f>
        <v>516815.02956250001</v>
      </c>
      <c r="E75" s="10">
        <f t="shared" si="2"/>
        <v>4593.3770750150434</v>
      </c>
      <c r="G75" s="10">
        <f>reform_curr!H72/1000</f>
        <v>535.41736773846299</v>
      </c>
      <c r="H75" s="10">
        <f>reform_curr!I72/1000</f>
        <v>588.95910133392704</v>
      </c>
      <c r="I75" s="10">
        <f>reform_curr!J72/1000</f>
        <v>1124.37647543107</v>
      </c>
      <c r="K75" s="10">
        <f>reform_new2!J72/1000</f>
        <v>531.68860064861906</v>
      </c>
      <c r="L75" s="10">
        <f>reform_new2!K72/1000</f>
        <v>584.85745924408297</v>
      </c>
      <c r="M75" s="10">
        <f>reform_new2!L72/1000</f>
        <v>1116.5460545326298</v>
      </c>
      <c r="O75" s="10">
        <f t="shared" si="3"/>
        <v>7.8304208984402521</v>
      </c>
    </row>
    <row r="76" spans="1:15" ht="20" customHeight="1">
      <c r="A76" s="5">
        <f>reform_curr!A73</f>
        <v>95</v>
      </c>
      <c r="B76" s="5" t="str">
        <f>reform_curr!B73</f>
        <v>Regensberg</v>
      </c>
      <c r="C76" s="10">
        <f>reform_curr!G73/1000</f>
        <v>143770.83060917401</v>
      </c>
      <c r="D76" s="10">
        <f>reform_new2!I73/1000</f>
        <v>146238.42125000001</v>
      </c>
      <c r="E76" s="10">
        <f t="shared" si="2"/>
        <v>2467.5906408260053</v>
      </c>
      <c r="G76" s="10">
        <f>reform_curr!H73/1000</f>
        <v>207.774201406955</v>
      </c>
      <c r="H76" s="10">
        <f>reform_curr!I73/1000</f>
        <v>220.240650946378</v>
      </c>
      <c r="I76" s="10">
        <f>reform_curr!J73/1000</f>
        <v>428.01485175251901</v>
      </c>
      <c r="K76" s="10">
        <f>reform_new2!J73/1000</f>
        <v>201.40285375070499</v>
      </c>
      <c r="L76" s="10">
        <f>reform_new2!K73/1000</f>
        <v>213.48702545809698</v>
      </c>
      <c r="M76" s="10">
        <f>reform_new2!L73/1000</f>
        <v>414.88987519001904</v>
      </c>
      <c r="O76" s="10">
        <f t="shared" si="3"/>
        <v>13.124976562499967</v>
      </c>
    </row>
    <row r="77" spans="1:15" ht="20" customHeight="1">
      <c r="A77" s="5">
        <f>reform_curr!A74</f>
        <v>96</v>
      </c>
      <c r="B77" s="5" t="str">
        <f>reform_curr!B74</f>
        <v>Regensdorf</v>
      </c>
      <c r="C77" s="10">
        <f>reform_curr!G74/1000</f>
        <v>2832875.7395421499</v>
      </c>
      <c r="D77" s="10">
        <f>reform_new2!I74/1000</f>
        <v>2886744.6697343704</v>
      </c>
      <c r="E77" s="10">
        <f t="shared" si="2"/>
        <v>53868.93019222049</v>
      </c>
      <c r="G77" s="10">
        <f>reform_curr!H74/1000</f>
        <v>3839.36686271294</v>
      </c>
      <c r="H77" s="10">
        <f>reform_curr!I74/1000</f>
        <v>4530.4528897558803</v>
      </c>
      <c r="I77" s="10">
        <f>reform_curr!J74/1000</f>
        <v>8369.81975722676</v>
      </c>
      <c r="K77" s="10">
        <f>reform_new2!J74/1000</f>
        <v>3698.6101936074101</v>
      </c>
      <c r="L77" s="10">
        <f>reform_new2!K74/1000</f>
        <v>4364.3600455938904</v>
      </c>
      <c r="M77" s="10">
        <f>reform_new2!L74/1000</f>
        <v>8062.97021344929</v>
      </c>
      <c r="O77" s="10">
        <f t="shared" si="3"/>
        <v>306.84954377746999</v>
      </c>
    </row>
    <row r="78" spans="1:15" ht="20" customHeight="1">
      <c r="A78" s="5">
        <f>reform_curr!A75</f>
        <v>97</v>
      </c>
      <c r="B78" s="5" t="str">
        <f>reform_curr!B75</f>
        <v>Rümlang</v>
      </c>
      <c r="C78" s="10">
        <f>reform_curr!G75/1000</f>
        <v>1145428.32045914</v>
      </c>
      <c r="D78" s="10">
        <f>reform_new2!I75/1000</f>
        <v>1167116.5734687501</v>
      </c>
      <c r="E78" s="10">
        <f t="shared" si="2"/>
        <v>21688.253009610111</v>
      </c>
      <c r="G78" s="10">
        <f>reform_curr!H75/1000</f>
        <v>1598.1897603412301</v>
      </c>
      <c r="H78" s="10">
        <f>reform_curr!I75/1000</f>
        <v>1742.02684327928</v>
      </c>
      <c r="I78" s="10">
        <f>reform_curr!J75/1000</f>
        <v>3340.2166276919102</v>
      </c>
      <c r="K78" s="10">
        <f>reform_new2!J75/1000</f>
        <v>1514.9684204974801</v>
      </c>
      <c r="L78" s="10">
        <f>reform_new2!K75/1000</f>
        <v>1651.31559181443</v>
      </c>
      <c r="M78" s="10">
        <f>reform_new2!L75/1000</f>
        <v>3166.28401245753</v>
      </c>
      <c r="O78" s="10">
        <f t="shared" si="3"/>
        <v>173.93261523438014</v>
      </c>
    </row>
    <row r="79" spans="1:15" ht="20" customHeight="1">
      <c r="A79" s="5">
        <f>reform_curr!A76</f>
        <v>98</v>
      </c>
      <c r="B79" s="5" t="str">
        <f>reform_curr!B76</f>
        <v>Schleinikon</v>
      </c>
      <c r="C79" s="10">
        <f>reform_curr!G76/1000</f>
        <v>158337.084</v>
      </c>
      <c r="D79" s="10">
        <f>reform_new2!I76/1000</f>
        <v>160349.48749999999</v>
      </c>
      <c r="E79" s="10">
        <f t="shared" si="2"/>
        <v>2012.4034999999858</v>
      </c>
      <c r="G79" s="10">
        <f>reform_curr!H76/1000</f>
        <v>180.05435715603798</v>
      </c>
      <c r="H79" s="10">
        <f>reform_curr!I76/1000</f>
        <v>198.05979154378099</v>
      </c>
      <c r="I79" s="10">
        <f>reform_curr!J76/1000</f>
        <v>378.11414975476202</v>
      </c>
      <c r="K79" s="10">
        <f>reform_new2!J76/1000</f>
        <v>175.77401291775701</v>
      </c>
      <c r="L79" s="10">
        <f>reform_new2!K76/1000</f>
        <v>193.35141361409399</v>
      </c>
      <c r="M79" s="10">
        <f>reform_new2!L76/1000</f>
        <v>369.12542709851203</v>
      </c>
      <c r="O79" s="10">
        <f t="shared" si="3"/>
        <v>8.9887226562499905</v>
      </c>
    </row>
    <row r="80" spans="1:15" ht="20" customHeight="1">
      <c r="A80" s="5">
        <f>reform_curr!A77</f>
        <v>99</v>
      </c>
      <c r="B80" s="5" t="str">
        <f>reform_curr!B77</f>
        <v>Schöfflisdorf</v>
      </c>
      <c r="C80" s="10">
        <f>reform_curr!G77/1000</f>
        <v>339755.12000526203</v>
      </c>
      <c r="D80" s="10">
        <f>reform_new2!I77/1000</f>
        <v>344425.85649999999</v>
      </c>
      <c r="E80" s="10">
        <f t="shared" si="2"/>
        <v>4670.7364947379683</v>
      </c>
      <c r="G80" s="10">
        <f>reform_curr!H77/1000</f>
        <v>420.76791115832299</v>
      </c>
      <c r="H80" s="10">
        <f>reform_curr!I77/1000</f>
        <v>424.97559110891802</v>
      </c>
      <c r="I80" s="10">
        <f>reform_curr!J77/1000</f>
        <v>845.74349770986998</v>
      </c>
      <c r="K80" s="10">
        <f>reform_new2!J77/1000</f>
        <v>414.00030080675998</v>
      </c>
      <c r="L80" s="10">
        <f>reform_new2!K77/1000</f>
        <v>418.14030351126098</v>
      </c>
      <c r="M80" s="10">
        <f>reform_new2!L77/1000</f>
        <v>832.14060024893206</v>
      </c>
      <c r="O80" s="10">
        <f t="shared" si="3"/>
        <v>13.602897460937925</v>
      </c>
    </row>
    <row r="81" spans="1:15" ht="20" customHeight="1">
      <c r="A81" s="5">
        <f>reform_curr!A78</f>
        <v>100</v>
      </c>
      <c r="B81" s="5" t="str">
        <f>reform_curr!B78</f>
        <v>Stadel</v>
      </c>
      <c r="C81" s="10">
        <f>reform_curr!G78/1000</f>
        <v>458537.18800000002</v>
      </c>
      <c r="D81" s="10">
        <f>reform_new2!I78/1000</f>
        <v>462357.24050000001</v>
      </c>
      <c r="E81" s="10">
        <f t="shared" si="2"/>
        <v>3820.0524999999907</v>
      </c>
      <c r="G81" s="10">
        <f>reform_curr!H78/1000</f>
        <v>496.61892635035497</v>
      </c>
      <c r="H81" s="10">
        <f>reform_curr!I78/1000</f>
        <v>546.280819461703</v>
      </c>
      <c r="I81" s="10">
        <f>reform_curr!J78/1000</f>
        <v>1042.89974434948</v>
      </c>
      <c r="K81" s="10">
        <f>reform_new2!J78/1000</f>
        <v>493.195513264417</v>
      </c>
      <c r="L81" s="10">
        <f>reform_new2!K78/1000</f>
        <v>542.51506409060892</v>
      </c>
      <c r="M81" s="10">
        <f>reform_new2!L78/1000</f>
        <v>1035.71057833385</v>
      </c>
      <c r="O81" s="10">
        <f t="shared" si="3"/>
        <v>7.1891660156300077</v>
      </c>
    </row>
    <row r="82" spans="1:15" ht="20" customHeight="1">
      <c r="A82" s="5">
        <f>reform_curr!A79</f>
        <v>101</v>
      </c>
      <c r="B82" s="5" t="str">
        <f>reform_curr!B79</f>
        <v>Steinmaur</v>
      </c>
      <c r="C82" s="10">
        <f>reform_curr!G79/1000</f>
        <v>711149.47177916602</v>
      </c>
      <c r="D82" s="10">
        <f>reform_new2!I79/1000</f>
        <v>722236.17575000005</v>
      </c>
      <c r="E82" s="10">
        <f t="shared" si="2"/>
        <v>11086.703970834031</v>
      </c>
      <c r="G82" s="10">
        <f>reform_curr!H79/1000</f>
        <v>897.36580475586595</v>
      </c>
      <c r="H82" s="10">
        <f>reform_curr!I79/1000</f>
        <v>1022.99702149313</v>
      </c>
      <c r="I82" s="10">
        <f>reform_curr!J79/1000</f>
        <v>1920.36281990832</v>
      </c>
      <c r="K82" s="10">
        <f>reform_new2!J79/1000</f>
        <v>881.44465534180404</v>
      </c>
      <c r="L82" s="10">
        <f>reform_new2!K79/1000</f>
        <v>1004.8469072353199</v>
      </c>
      <c r="M82" s="10">
        <f>reform_new2!L79/1000</f>
        <v>1886.2915767442501</v>
      </c>
      <c r="O82" s="10">
        <f t="shared" si="3"/>
        <v>34.071243164069983</v>
      </c>
    </row>
    <row r="83" spans="1:15" ht="20" customHeight="1">
      <c r="A83" s="5">
        <f>reform_curr!A80</f>
        <v>102</v>
      </c>
      <c r="B83" s="5" t="str">
        <f>reform_curr!B80</f>
        <v>Weiach</v>
      </c>
      <c r="C83" s="10">
        <f>reform_curr!G80/1000</f>
        <v>261724.832872275</v>
      </c>
      <c r="D83" s="10">
        <f>reform_new2!I80/1000</f>
        <v>263532.897375</v>
      </c>
      <c r="E83" s="10">
        <f t="shared" si="2"/>
        <v>1808.0645027249993</v>
      </c>
      <c r="G83" s="10">
        <f>reform_curr!H80/1000</f>
        <v>275.40606481623598</v>
      </c>
      <c r="H83" s="10">
        <f>reform_curr!I80/1000</f>
        <v>245.11139703577697</v>
      </c>
      <c r="I83" s="10">
        <f>reform_curr!J80/1000</f>
        <v>520.517461759507</v>
      </c>
      <c r="K83" s="10">
        <f>reform_new2!J80/1000</f>
        <v>267.57473766779901</v>
      </c>
      <c r="L83" s="10">
        <f>reform_new2!K80/1000</f>
        <v>238.14151519984</v>
      </c>
      <c r="M83" s="10">
        <f>reform_new2!L80/1000</f>
        <v>505.71625668138199</v>
      </c>
      <c r="O83" s="10">
        <f t="shared" si="3"/>
        <v>14.801205078125008</v>
      </c>
    </row>
    <row r="84" spans="1:15" ht="20" customHeight="1">
      <c r="A84" s="5">
        <f>reform_curr!A81</f>
        <v>111</v>
      </c>
      <c r="B84" s="5" t="str">
        <f>reform_curr!B81</f>
        <v>Bäretswil</v>
      </c>
      <c r="C84" s="10">
        <f>reform_curr!G81/1000</f>
        <v>1021362.53840499</v>
      </c>
      <c r="D84" s="10">
        <f>reform_new2!I81/1000</f>
        <v>1033151.5824335901</v>
      </c>
      <c r="E84" s="10">
        <f t="shared" si="2"/>
        <v>11789.044028600096</v>
      </c>
      <c r="G84" s="10">
        <f>reform_curr!H81/1000</f>
        <v>1174.3395353748801</v>
      </c>
      <c r="H84" s="10">
        <f>reform_curr!I81/1000</f>
        <v>1197.8263253729299</v>
      </c>
      <c r="I84" s="10">
        <f>reform_curr!J81/1000</f>
        <v>2372.1658651952703</v>
      </c>
      <c r="K84" s="10">
        <f>reform_new2!J81/1000</f>
        <v>1153.5837321522201</v>
      </c>
      <c r="L84" s="10">
        <f>reform_new2!K81/1000</f>
        <v>1176.6554074041799</v>
      </c>
      <c r="M84" s="10">
        <f>reform_new2!L81/1000</f>
        <v>2330.2391327733899</v>
      </c>
      <c r="O84" s="10">
        <f t="shared" si="3"/>
        <v>41.926732421880388</v>
      </c>
    </row>
    <row r="85" spans="1:15" ht="20" customHeight="1">
      <c r="A85" s="5">
        <f>reform_curr!A82</f>
        <v>112</v>
      </c>
      <c r="B85" s="5" t="str">
        <f>reform_curr!B82</f>
        <v>Bubikon</v>
      </c>
      <c r="C85" s="10">
        <f>reform_curr!G82/1000</f>
        <v>1751229.7642320299</v>
      </c>
      <c r="D85" s="10">
        <f>reform_new2!I82/1000</f>
        <v>1778267.0093569299</v>
      </c>
      <c r="E85" s="10">
        <f t="shared" si="2"/>
        <v>27037.245124900015</v>
      </c>
      <c r="G85" s="10">
        <f>reform_curr!H82/1000</f>
        <v>2260.8652589766202</v>
      </c>
      <c r="H85" s="10">
        <f>reform_curr!I82/1000</f>
        <v>2532.1690854431199</v>
      </c>
      <c r="I85" s="10">
        <f>reform_curr!J82/1000</f>
        <v>4793.0343114290499</v>
      </c>
      <c r="K85" s="10">
        <f>reform_new2!J82/1000</f>
        <v>2184.8567442061099</v>
      </c>
      <c r="L85" s="10">
        <f>reform_new2!K82/1000</f>
        <v>2447.0395599304202</v>
      </c>
      <c r="M85" s="10">
        <f>reform_new2!L82/1000</f>
        <v>4631.8963153352997</v>
      </c>
      <c r="O85" s="10">
        <f t="shared" si="3"/>
        <v>161.13799609375019</v>
      </c>
    </row>
    <row r="86" spans="1:15" ht="20" customHeight="1">
      <c r="A86" s="5">
        <f>reform_curr!A83</f>
        <v>113</v>
      </c>
      <c r="B86" s="5" t="str">
        <f>reform_curr!B83</f>
        <v>Dürnten</v>
      </c>
      <c r="C86" s="10">
        <f>reform_curr!G83/1000</f>
        <v>1308056.08803139</v>
      </c>
      <c r="D86" s="10">
        <f>reform_new2!I83/1000</f>
        <v>1324880.333875</v>
      </c>
      <c r="E86" s="10">
        <f t="shared" si="2"/>
        <v>16824.245843610028</v>
      </c>
      <c r="G86" s="10">
        <f>reform_curr!H83/1000</f>
        <v>1517.35325138145</v>
      </c>
      <c r="H86" s="10">
        <f>reform_curr!I83/1000</f>
        <v>1744.9562386212901</v>
      </c>
      <c r="I86" s="10">
        <f>reform_curr!J83/1000</f>
        <v>3262.3094848662599</v>
      </c>
      <c r="K86" s="10">
        <f>reform_new2!J83/1000</f>
        <v>1488.31931583458</v>
      </c>
      <c r="L86" s="10">
        <f>reform_new2!K83/1000</f>
        <v>1711.56721640449</v>
      </c>
      <c r="M86" s="10">
        <f>reform_new2!L83/1000</f>
        <v>3199.8865273467304</v>
      </c>
      <c r="O86" s="10">
        <f t="shared" si="3"/>
        <v>62.422957519529518</v>
      </c>
    </row>
    <row r="87" spans="1:15" ht="20" customHeight="1">
      <c r="A87" s="5">
        <f>reform_curr!A84</f>
        <v>114</v>
      </c>
      <c r="B87" s="5" t="str">
        <f>reform_curr!B84</f>
        <v>Fischenthal</v>
      </c>
      <c r="C87" s="10">
        <f>reform_curr!G84/1000</f>
        <v>324100.00605658197</v>
      </c>
      <c r="D87" s="10">
        <f>reform_new2!I84/1000</f>
        <v>325732.66956250003</v>
      </c>
      <c r="E87" s="10">
        <f t="shared" si="2"/>
        <v>1632.6635059180553</v>
      </c>
      <c r="G87" s="10">
        <f>reform_curr!H84/1000</f>
        <v>273.346226112544</v>
      </c>
      <c r="H87" s="10">
        <f>reform_curr!I84/1000</f>
        <v>338.94932024365602</v>
      </c>
      <c r="I87" s="10">
        <f>reform_curr!J84/1000</f>
        <v>612.29554543972006</v>
      </c>
      <c r="K87" s="10">
        <f>reform_new2!J84/1000</f>
        <v>270.82434818285697</v>
      </c>
      <c r="L87" s="10">
        <f>reform_new2!K84/1000</f>
        <v>335.82219231396903</v>
      </c>
      <c r="M87" s="10">
        <f>reform_new2!L84/1000</f>
        <v>606.64654153346999</v>
      </c>
      <c r="O87" s="10">
        <f t="shared" si="3"/>
        <v>5.6490039062500728</v>
      </c>
    </row>
    <row r="88" spans="1:15" ht="20" customHeight="1">
      <c r="A88" s="5">
        <f>reform_curr!A85</f>
        <v>115</v>
      </c>
      <c r="B88" s="5" t="str">
        <f>reform_curr!B85</f>
        <v>Gossau (ZH)</v>
      </c>
      <c r="C88" s="10">
        <f>reform_curr!G85/1000</f>
        <v>2397636.38984115</v>
      </c>
      <c r="D88" s="10">
        <f>reform_new2!I85/1000</f>
        <v>2440675.6773124998</v>
      </c>
      <c r="E88" s="10">
        <f t="shared" si="2"/>
        <v>43039.287471349817</v>
      </c>
      <c r="G88" s="10">
        <f>reform_curr!H85/1000</f>
        <v>3241.9079461893002</v>
      </c>
      <c r="H88" s="10">
        <f>reform_curr!I85/1000</f>
        <v>3857.8704593243701</v>
      </c>
      <c r="I88" s="10">
        <f>reform_curr!J85/1000</f>
        <v>7099.7783933314595</v>
      </c>
      <c r="K88" s="10">
        <f>reform_new2!J85/1000</f>
        <v>3145.9353731912597</v>
      </c>
      <c r="L88" s="10">
        <f>reform_new2!K85/1000</f>
        <v>3743.6630911603102</v>
      </c>
      <c r="M88" s="10">
        <f>reform_new2!L85/1000</f>
        <v>6889.5984704799002</v>
      </c>
      <c r="O88" s="10">
        <f t="shared" si="3"/>
        <v>210.17992285155924</v>
      </c>
    </row>
    <row r="89" spans="1:15" ht="20" customHeight="1">
      <c r="A89" s="5">
        <f>reform_curr!A86</f>
        <v>116</v>
      </c>
      <c r="B89" s="5" t="str">
        <f>reform_curr!B86</f>
        <v>Grüningen</v>
      </c>
      <c r="C89" s="10">
        <f>reform_curr!G86/1000</f>
        <v>1059022.0555050499</v>
      </c>
      <c r="D89" s="10">
        <f>reform_new2!I86/1000</f>
        <v>1086994.1978750001</v>
      </c>
      <c r="E89" s="10">
        <f t="shared" si="2"/>
        <v>27972.14236995019</v>
      </c>
      <c r="G89" s="10">
        <f>reform_curr!H86/1000</f>
        <v>1853.29895034318</v>
      </c>
      <c r="H89" s="10">
        <f>reform_curr!I86/1000</f>
        <v>2094.2278362799998</v>
      </c>
      <c r="I89" s="10">
        <f>reform_curr!J86/1000</f>
        <v>3947.5267294083201</v>
      </c>
      <c r="K89" s="10">
        <f>reform_new2!J86/1000</f>
        <v>1727.6283758802902</v>
      </c>
      <c r="L89" s="10">
        <f>reform_new2!K86/1000</f>
        <v>1952.2200452643701</v>
      </c>
      <c r="M89" s="10">
        <f>reform_new2!L86/1000</f>
        <v>3679.8484842911303</v>
      </c>
      <c r="O89" s="10">
        <f t="shared" si="3"/>
        <v>267.67824511718982</v>
      </c>
    </row>
    <row r="90" spans="1:15" ht="20" customHeight="1">
      <c r="A90" s="5">
        <f>reform_curr!A87</f>
        <v>117</v>
      </c>
      <c r="B90" s="5" t="str">
        <f>reform_curr!B87</f>
        <v>Hinwil</v>
      </c>
      <c r="C90" s="10">
        <f>reform_curr!G87/1000</f>
        <v>2456734.1229570699</v>
      </c>
      <c r="D90" s="10">
        <f>reform_new2!I87/1000</f>
        <v>2498068.1487500002</v>
      </c>
      <c r="E90" s="10">
        <f t="shared" si="2"/>
        <v>41334.025792930275</v>
      </c>
      <c r="G90" s="10">
        <f>reform_curr!H87/1000</f>
        <v>3338.9363152220799</v>
      </c>
      <c r="H90" s="10">
        <f>reform_curr!I87/1000</f>
        <v>3739.6086806333001</v>
      </c>
      <c r="I90" s="10">
        <f>reform_curr!J87/1000</f>
        <v>7078.5449637029096</v>
      </c>
      <c r="K90" s="10">
        <f>reform_new2!J87/1000</f>
        <v>3203.0557104857498</v>
      </c>
      <c r="L90" s="10">
        <f>reform_new2!K87/1000</f>
        <v>3587.4224045102601</v>
      </c>
      <c r="M90" s="10">
        <f>reform_new2!L87/1000</f>
        <v>6790.4780960271301</v>
      </c>
      <c r="O90" s="10">
        <f t="shared" si="3"/>
        <v>288.06686767577958</v>
      </c>
    </row>
    <row r="91" spans="1:15" ht="20" customHeight="1">
      <c r="A91" s="5">
        <f>reform_curr!A88</f>
        <v>118</v>
      </c>
      <c r="B91" s="5" t="str">
        <f>reform_curr!B88</f>
        <v>Rüti (ZH)</v>
      </c>
      <c r="C91" s="10">
        <f>reform_curr!G88/1000</f>
        <v>1905770.0020467502</v>
      </c>
      <c r="D91" s="10">
        <f>reform_new2!I88/1000</f>
        <v>1932904.06375</v>
      </c>
      <c r="E91" s="10">
        <f t="shared" si="2"/>
        <v>27134.061703249812</v>
      </c>
      <c r="G91" s="10">
        <f>reform_curr!H88/1000</f>
        <v>2304.5020835898899</v>
      </c>
      <c r="H91" s="10">
        <f>reform_curr!I88/1000</f>
        <v>2788.4475331902804</v>
      </c>
      <c r="I91" s="10">
        <f>reform_curr!J88/1000</f>
        <v>5092.9496107900704</v>
      </c>
      <c r="K91" s="10">
        <f>reform_new2!J88/1000</f>
        <v>2226.9160352500498</v>
      </c>
      <c r="L91" s="10">
        <f>reform_new2!K88/1000</f>
        <v>2694.5683871941801</v>
      </c>
      <c r="M91" s="10">
        <f>reform_new2!L88/1000</f>
        <v>4921.4844203603798</v>
      </c>
      <c r="O91" s="10">
        <f t="shared" si="3"/>
        <v>171.46519042969067</v>
      </c>
    </row>
    <row r="92" spans="1:15" ht="20" customHeight="1">
      <c r="A92" s="5">
        <f>reform_curr!A89</f>
        <v>119</v>
      </c>
      <c r="B92" s="5" t="str">
        <f>reform_curr!B89</f>
        <v>Seegräben</v>
      </c>
      <c r="C92" s="10">
        <f>reform_curr!G89/1000</f>
        <v>380807.05716073798</v>
      </c>
      <c r="D92" s="10">
        <f>reform_new2!I89/1000</f>
        <v>388940.060375</v>
      </c>
      <c r="E92" s="10">
        <f t="shared" si="2"/>
        <v>8133.0032142620184</v>
      </c>
      <c r="G92" s="10">
        <f>reform_curr!H89/1000</f>
        <v>564.73157166594194</v>
      </c>
      <c r="H92" s="10">
        <f>reform_curr!I89/1000</f>
        <v>638.14667757314396</v>
      </c>
      <c r="I92" s="10">
        <f>reform_curr!J89/1000</f>
        <v>1202.8782512073501</v>
      </c>
      <c r="K92" s="10">
        <f>reform_new2!J89/1000</f>
        <v>546.94185486906701</v>
      </c>
      <c r="L92" s="10">
        <f>reform_new2!K89/1000</f>
        <v>618.04430159658102</v>
      </c>
      <c r="M92" s="10">
        <f>reform_new2!L89/1000</f>
        <v>1164.9861642932801</v>
      </c>
      <c r="O92" s="10">
        <f t="shared" si="3"/>
        <v>37.892086914069978</v>
      </c>
    </row>
    <row r="93" spans="1:15" ht="20" customHeight="1">
      <c r="A93" s="5">
        <f>reform_curr!A90</f>
        <v>120</v>
      </c>
      <c r="B93" s="5" t="str">
        <f>reform_curr!B90</f>
        <v>Wald (ZH)</v>
      </c>
      <c r="C93" s="10">
        <f>reform_curr!G90/1000</f>
        <v>1505288.3258529101</v>
      </c>
      <c r="D93" s="10">
        <f>reform_new2!I90/1000</f>
        <v>1524520.504125</v>
      </c>
      <c r="E93" s="10">
        <f t="shared" si="2"/>
        <v>19232.178272089921</v>
      </c>
      <c r="G93" s="10">
        <f>reform_curr!H90/1000</f>
        <v>1731.4697610897401</v>
      </c>
      <c r="H93" s="10">
        <f>reform_curr!I90/1000</f>
        <v>2112.3931193605499</v>
      </c>
      <c r="I93" s="10">
        <f>reform_curr!J90/1000</f>
        <v>3843.8628941470797</v>
      </c>
      <c r="K93" s="10">
        <f>reform_new2!J90/1000</f>
        <v>1684.2734520077099</v>
      </c>
      <c r="L93" s="10">
        <f>reform_new2!K90/1000</f>
        <v>2054.8136188722701</v>
      </c>
      <c r="M93" s="10">
        <f>reform_new2!L90/1000</f>
        <v>3739.0870650455204</v>
      </c>
      <c r="O93" s="10">
        <f t="shared" si="3"/>
        <v>104.77582910155934</v>
      </c>
    </row>
    <row r="94" spans="1:15" ht="20" customHeight="1">
      <c r="A94" s="5">
        <f>reform_curr!A91</f>
        <v>121</v>
      </c>
      <c r="B94" s="5" t="str">
        <f>reform_curr!B91</f>
        <v>Wetzikon (ZH)</v>
      </c>
      <c r="C94" s="10">
        <f>reform_curr!G91/1000</f>
        <v>3873224.4928607503</v>
      </c>
      <c r="D94" s="10">
        <f>reform_new2!I91/1000</f>
        <v>3928248.8946562498</v>
      </c>
      <c r="E94" s="10">
        <f t="shared" si="2"/>
        <v>55024.401795499492</v>
      </c>
      <c r="G94" s="10">
        <f>reform_curr!H91/1000</f>
        <v>4700.0883328413793</v>
      </c>
      <c r="H94" s="10">
        <f>reform_curr!I91/1000</f>
        <v>5593.1051356314401</v>
      </c>
      <c r="I94" s="10">
        <f>reform_curr!J91/1000</f>
        <v>10293.193487738101</v>
      </c>
      <c r="K94" s="10">
        <f>reform_new2!J91/1000</f>
        <v>4574.9875417036901</v>
      </c>
      <c r="L94" s="10">
        <f>reform_new2!K91/1000</f>
        <v>5444.2351801871</v>
      </c>
      <c r="M94" s="10">
        <f>reform_new2!L91/1000</f>
        <v>10019.222737249798</v>
      </c>
      <c r="O94" s="10">
        <f t="shared" si="3"/>
        <v>273.97075048830266</v>
      </c>
    </row>
    <row r="95" spans="1:15" ht="20" customHeight="1">
      <c r="A95" s="5">
        <f>reform_curr!A92</f>
        <v>131</v>
      </c>
      <c r="B95" s="5" t="str">
        <f>reform_curr!B92</f>
        <v>Adliswil</v>
      </c>
      <c r="C95" s="10">
        <f>reform_curr!G92/1000</f>
        <v>3538247.1019654498</v>
      </c>
      <c r="D95" s="10">
        <f>reform_new2!I92/1000</f>
        <v>3598221.1996249999</v>
      </c>
      <c r="E95" s="10">
        <f t="shared" si="2"/>
        <v>59974.097659550142</v>
      </c>
      <c r="G95" s="10">
        <f>reform_curr!H92/1000</f>
        <v>4851.3651378071199</v>
      </c>
      <c r="H95" s="10">
        <f>reform_curr!I92/1000</f>
        <v>4851.3651378071199</v>
      </c>
      <c r="I95" s="10">
        <f>reform_curr!J92/1000</f>
        <v>9702.7302756142308</v>
      </c>
      <c r="K95" s="10">
        <f>reform_new2!J92/1000</f>
        <v>4679.86854588817</v>
      </c>
      <c r="L95" s="10">
        <f>reform_new2!K92/1000</f>
        <v>4679.86854588817</v>
      </c>
      <c r="M95" s="10">
        <f>reform_new2!L92/1000</f>
        <v>9359.7370917763401</v>
      </c>
      <c r="O95" s="10">
        <f t="shared" si="3"/>
        <v>342.99318383789068</v>
      </c>
    </row>
    <row r="96" spans="1:15" ht="20" customHeight="1">
      <c r="A96" s="5">
        <f>reform_curr!A93</f>
        <v>135</v>
      </c>
      <c r="B96" s="5" t="str">
        <f>reform_curr!B93</f>
        <v>Kilchberg (ZH)</v>
      </c>
      <c r="C96" s="10">
        <f>reform_curr!G93/1000</f>
        <v>6958340.7368079703</v>
      </c>
      <c r="D96" s="10">
        <f>reform_new2!I93/1000</f>
        <v>7185803.24059375</v>
      </c>
      <c r="E96" s="10">
        <f t="shared" si="2"/>
        <v>227462.5037857797</v>
      </c>
      <c r="G96" s="10">
        <f>reform_curr!H93/1000</f>
        <v>15676.6488542853</v>
      </c>
      <c r="H96" s="10">
        <f>reform_curr!I93/1000</f>
        <v>11287.187190579602</v>
      </c>
      <c r="I96" s="10">
        <f>reform_curr!J93/1000</f>
        <v>26963.836010408901</v>
      </c>
      <c r="K96" s="10">
        <f>reform_new2!J93/1000</f>
        <v>14362.5208360815</v>
      </c>
      <c r="L96" s="10">
        <f>reform_new2!K93/1000</f>
        <v>10341.0150806858</v>
      </c>
      <c r="M96" s="10">
        <f>reform_new2!L93/1000</f>
        <v>24703.5359841028</v>
      </c>
      <c r="O96" s="10">
        <f t="shared" si="3"/>
        <v>2260.3000263061003</v>
      </c>
    </row>
    <row r="97" spans="1:15" ht="20" customHeight="1">
      <c r="A97" s="5">
        <f>reform_curr!A94</f>
        <v>136</v>
      </c>
      <c r="B97" s="5" t="str">
        <f>reform_curr!B94</f>
        <v>Langnau am Albis</v>
      </c>
      <c r="C97" s="10">
        <f>reform_curr!G94/1000</f>
        <v>2256407.0150508699</v>
      </c>
      <c r="D97" s="10">
        <f>reform_new2!I94/1000</f>
        <v>2310298.8105898397</v>
      </c>
      <c r="E97" s="10">
        <f t="shared" si="2"/>
        <v>53891.795538969804</v>
      </c>
      <c r="G97" s="10">
        <f>reform_curr!H94/1000</f>
        <v>3747.1442726538598</v>
      </c>
      <c r="H97" s="10">
        <f>reform_curr!I94/1000</f>
        <v>3971.9729122415301</v>
      </c>
      <c r="I97" s="10">
        <f>reform_curr!J94/1000</f>
        <v>7719.1171822283504</v>
      </c>
      <c r="K97" s="10">
        <f>reform_new2!J94/1000</f>
        <v>3552.9321743872597</v>
      </c>
      <c r="L97" s="10">
        <f>reform_new2!K94/1000</f>
        <v>3766.1081097512902</v>
      </c>
      <c r="M97" s="10">
        <f>reform_new2!L94/1000</f>
        <v>7319.0402676775693</v>
      </c>
      <c r="O97" s="10">
        <f t="shared" si="3"/>
        <v>400.07691455078111</v>
      </c>
    </row>
    <row r="98" spans="1:15" ht="20" customHeight="1">
      <c r="A98" s="5">
        <f>reform_curr!A95</f>
        <v>137</v>
      </c>
      <c r="B98" s="5" t="str">
        <f>reform_curr!B95</f>
        <v>Oberrieden</v>
      </c>
      <c r="C98" s="10">
        <f>reform_curr!G95/1000</f>
        <v>2417528.3148682397</v>
      </c>
      <c r="D98" s="10">
        <f>reform_new2!I95/1000</f>
        <v>2480229.6505</v>
      </c>
      <c r="E98" s="10">
        <f t="shared" si="2"/>
        <v>62701.335631760303</v>
      </c>
      <c r="G98" s="10">
        <f>reform_curr!H95/1000</f>
        <v>4391.5890122434494</v>
      </c>
      <c r="H98" s="10">
        <f>reform_curr!I95/1000</f>
        <v>3864.5983184089696</v>
      </c>
      <c r="I98" s="10">
        <f>reform_curr!J95/1000</f>
        <v>8256.1873603821405</v>
      </c>
      <c r="K98" s="10">
        <f>reform_new2!J95/1000</f>
        <v>4145.4118099729403</v>
      </c>
      <c r="L98" s="10">
        <f>reform_new2!K95/1000</f>
        <v>3647.9623907966602</v>
      </c>
      <c r="M98" s="10">
        <f>reform_new2!L95/1000</f>
        <v>7793.3742326965903</v>
      </c>
      <c r="O98" s="10">
        <f t="shared" si="3"/>
        <v>462.81312768555017</v>
      </c>
    </row>
    <row r="99" spans="1:15" ht="20" customHeight="1">
      <c r="A99" s="5">
        <f>reform_curr!A96</f>
        <v>138</v>
      </c>
      <c r="B99" s="5" t="str">
        <f>reform_curr!B96</f>
        <v>Richterswil</v>
      </c>
      <c r="C99" s="10">
        <f>reform_curr!G96/1000</f>
        <v>3116558.0002489099</v>
      </c>
      <c r="D99" s="10">
        <f>reform_new2!I96/1000</f>
        <v>3167355.57007031</v>
      </c>
      <c r="E99" s="10">
        <f t="shared" si="2"/>
        <v>50797.569821400102</v>
      </c>
      <c r="G99" s="10">
        <f>reform_curr!H96/1000</f>
        <v>4243.7966516939596</v>
      </c>
      <c r="H99" s="10">
        <f>reform_curr!I96/1000</f>
        <v>4286.2346091286599</v>
      </c>
      <c r="I99" s="10">
        <f>reform_curr!J96/1000</f>
        <v>8530.0312907102107</v>
      </c>
      <c r="K99" s="10">
        <f>reform_new2!J96/1000</f>
        <v>4122.06693953575</v>
      </c>
      <c r="L99" s="10">
        <f>reform_new2!K96/1000</f>
        <v>4163.28760778589</v>
      </c>
      <c r="M99" s="10">
        <f>reform_new2!L96/1000</f>
        <v>8285.3545148313005</v>
      </c>
      <c r="O99" s="10">
        <f t="shared" si="3"/>
        <v>244.67677587891012</v>
      </c>
    </row>
    <row r="100" spans="1:15" ht="20" customHeight="1">
      <c r="A100" s="5">
        <f>reform_curr!A97</f>
        <v>139</v>
      </c>
      <c r="B100" s="5" t="str">
        <f>reform_curr!B97</f>
        <v>Rüschlikon</v>
      </c>
      <c r="C100" s="10">
        <f>reform_curr!G97/1000</f>
        <v>13638270.1733435</v>
      </c>
      <c r="D100" s="10">
        <f>reform_new2!I97/1000</f>
        <v>14192079.661499999</v>
      </c>
      <c r="E100" s="10">
        <f t="shared" si="2"/>
        <v>553809.48815649934</v>
      </c>
      <c r="G100" s="10">
        <f>reform_curr!H97/1000</f>
        <v>37624.91531022</v>
      </c>
      <c r="H100" s="10">
        <f>reform_curr!I97/1000</f>
        <v>27466.187910705699</v>
      </c>
      <c r="I100" s="10">
        <f>reform_curr!J97/1000</f>
        <v>65091.104284510206</v>
      </c>
      <c r="K100" s="10">
        <f>reform_new2!J97/1000</f>
        <v>33191.678442300101</v>
      </c>
      <c r="L100" s="10">
        <f>reform_new2!K97/1000</f>
        <v>24229.925461853101</v>
      </c>
      <c r="M100" s="10">
        <f>reform_new2!L97/1000</f>
        <v>57421.603639856803</v>
      </c>
      <c r="O100" s="10">
        <f t="shared" si="3"/>
        <v>7669.5006446534026</v>
      </c>
    </row>
    <row r="101" spans="1:15" ht="20" customHeight="1">
      <c r="A101" s="5">
        <f>reform_curr!A98</f>
        <v>141</v>
      </c>
      <c r="B101" s="5" t="str">
        <f>reform_curr!B98</f>
        <v>Thalwil</v>
      </c>
      <c r="C101" s="10">
        <f>reform_curr!G98/1000</f>
        <v>6309287.9131688401</v>
      </c>
      <c r="D101" s="10">
        <f>reform_new2!I98/1000</f>
        <v>6457143.5437812498</v>
      </c>
      <c r="E101" s="10">
        <f t="shared" si="2"/>
        <v>147855.63061240967</v>
      </c>
      <c r="G101" s="10">
        <f>reform_curr!H98/1000</f>
        <v>10932.641213114399</v>
      </c>
      <c r="H101" s="10">
        <f>reform_curr!I98/1000</f>
        <v>9292.7450562677914</v>
      </c>
      <c r="I101" s="10">
        <f>reform_curr!J98/1000</f>
        <v>20225.386245461097</v>
      </c>
      <c r="K101" s="10">
        <f>reform_new2!J98/1000</f>
        <v>10305.2259950969</v>
      </c>
      <c r="L101" s="10">
        <f>reform_new2!K98/1000</f>
        <v>8759.4420988703296</v>
      </c>
      <c r="M101" s="10">
        <f>reform_new2!L98/1000</f>
        <v>19064.668091042196</v>
      </c>
      <c r="O101" s="10">
        <f t="shared" si="3"/>
        <v>1160.7181544189007</v>
      </c>
    </row>
    <row r="102" spans="1:15" ht="20" customHeight="1">
      <c r="A102" s="5">
        <f>reform_curr!A99</f>
        <v>151</v>
      </c>
      <c r="B102" s="5" t="str">
        <f>reform_curr!B99</f>
        <v>Erlenbach (ZH)</v>
      </c>
      <c r="C102" s="10">
        <f>reform_curr!G99/1000</f>
        <v>7039441.8753401302</v>
      </c>
      <c r="D102" s="10">
        <f>reform_new2!I99/1000</f>
        <v>7306605.5870667696</v>
      </c>
      <c r="E102" s="10">
        <f t="shared" si="2"/>
        <v>267163.71172663942</v>
      </c>
      <c r="G102" s="10">
        <f>reform_curr!H99/1000</f>
        <v>17384.216441392298</v>
      </c>
      <c r="H102" s="10">
        <f>reform_curr!I99/1000</f>
        <v>13733.5310343439</v>
      </c>
      <c r="I102" s="10">
        <f>reform_curr!J99/1000</f>
        <v>31117.747504891999</v>
      </c>
      <c r="K102" s="10">
        <f>reform_new2!J99/1000</f>
        <v>15698.3485050214</v>
      </c>
      <c r="L102" s="10">
        <f>reform_new2!K99/1000</f>
        <v>12401.6953273127</v>
      </c>
      <c r="M102" s="10">
        <f>reform_new2!L99/1000</f>
        <v>28100.0439836517</v>
      </c>
      <c r="O102" s="10">
        <f t="shared" si="3"/>
        <v>3017.7035212402989</v>
      </c>
    </row>
    <row r="103" spans="1:15" ht="20" customHeight="1">
      <c r="A103" s="5">
        <f>reform_curr!A100</f>
        <v>152</v>
      </c>
      <c r="B103" s="5" t="str">
        <f>reform_curr!B100</f>
        <v>Herrliberg</v>
      </c>
      <c r="C103" s="10">
        <f>reform_curr!G100/1000</f>
        <v>8400240.3366088197</v>
      </c>
      <c r="D103" s="10">
        <f>reform_new2!I100/1000</f>
        <v>8712050.3277656194</v>
      </c>
      <c r="E103" s="10">
        <f t="shared" si="2"/>
        <v>311809.99115679972</v>
      </c>
      <c r="G103" s="10">
        <f>reform_curr!H100/1000</f>
        <v>20560.627351773299</v>
      </c>
      <c r="H103" s="10">
        <f>reform_curr!I100/1000</f>
        <v>16037.289209750601</v>
      </c>
      <c r="I103" s="10">
        <f>reform_curr!J100/1000</f>
        <v>36597.916639810501</v>
      </c>
      <c r="K103" s="10">
        <f>reform_new2!J100/1000</f>
        <v>18576.254227154699</v>
      </c>
      <c r="L103" s="10">
        <f>reform_new2!K100/1000</f>
        <v>14489.478316897901</v>
      </c>
      <c r="M103" s="10">
        <f>reform_new2!L100/1000</f>
        <v>33065.732426767303</v>
      </c>
      <c r="O103" s="10">
        <f t="shared" si="3"/>
        <v>3532.1842130431978</v>
      </c>
    </row>
    <row r="104" spans="1:15" ht="20" customHeight="1">
      <c r="A104" s="5">
        <f>reform_curr!A101</f>
        <v>153</v>
      </c>
      <c r="B104" s="5" t="str">
        <f>reform_curr!B101</f>
        <v>Hombrechtikon</v>
      </c>
      <c r="C104" s="10">
        <f>reform_curr!G101/1000</f>
        <v>2417702.5756166303</v>
      </c>
      <c r="D104" s="10">
        <f>reform_new2!I101/1000</f>
        <v>2480667.0793750002</v>
      </c>
      <c r="E104" s="10">
        <f t="shared" si="2"/>
        <v>62964.503758369945</v>
      </c>
      <c r="G104" s="10">
        <f>reform_curr!H101/1000</f>
        <v>4040.84481692896</v>
      </c>
      <c r="H104" s="10">
        <f>reform_curr!I101/1000</f>
        <v>4808.60535072934</v>
      </c>
      <c r="I104" s="10">
        <f>reform_curr!J101/1000</f>
        <v>8849.4501565621504</v>
      </c>
      <c r="K104" s="10">
        <f>reform_new2!J101/1000</f>
        <v>3798.8579626809201</v>
      </c>
      <c r="L104" s="10">
        <f>reform_new2!K101/1000</f>
        <v>4520.6409580291502</v>
      </c>
      <c r="M104" s="10">
        <f>reform_new2!L101/1000</f>
        <v>8319.4988640816791</v>
      </c>
      <c r="O104" s="10">
        <f t="shared" si="3"/>
        <v>529.95129248047124</v>
      </c>
    </row>
    <row r="105" spans="1:15" ht="20" customHeight="1">
      <c r="A105" s="5">
        <f>reform_curr!A102</f>
        <v>154</v>
      </c>
      <c r="B105" s="5" t="str">
        <f>reform_curr!B102</f>
        <v>Küsnacht (ZH)</v>
      </c>
      <c r="C105" s="10">
        <f>reform_curr!G102/1000</f>
        <v>26907827.6957273</v>
      </c>
      <c r="D105" s="10">
        <f>reform_new2!I102/1000</f>
        <v>27987560.563593701</v>
      </c>
      <c r="E105" s="10">
        <f t="shared" si="2"/>
        <v>1079732.8678664006</v>
      </c>
      <c r="G105" s="10">
        <f>reform_curr!H102/1000</f>
        <v>70856.036046601002</v>
      </c>
      <c r="H105" s="10">
        <f>reform_curr!I102/1000</f>
        <v>54559.1478322279</v>
      </c>
      <c r="I105" s="10">
        <f>reform_curr!J102/1000</f>
        <v>125415.18362985601</v>
      </c>
      <c r="K105" s="10">
        <f>reform_new2!J102/1000</f>
        <v>63219.273043366098</v>
      </c>
      <c r="L105" s="10">
        <f>reform_new2!K102/1000</f>
        <v>48678.840374891399</v>
      </c>
      <c r="M105" s="10">
        <f>reform_new2!L102/1000</f>
        <v>111898.11364804501</v>
      </c>
      <c r="O105" s="10">
        <f t="shared" si="3"/>
        <v>13517.069981811001</v>
      </c>
    </row>
    <row r="106" spans="1:15" ht="20" customHeight="1">
      <c r="A106" s="5">
        <f>reform_curr!A103</f>
        <v>155</v>
      </c>
      <c r="B106" s="5" t="str">
        <f>reform_curr!B103</f>
        <v>Männedorf</v>
      </c>
      <c r="C106" s="10">
        <f>reform_curr!G103/1000</f>
        <v>3787991.2235620297</v>
      </c>
      <c r="D106" s="10">
        <f>reform_new2!I103/1000</f>
        <v>3869146.7265937501</v>
      </c>
      <c r="E106" s="10">
        <f t="shared" si="2"/>
        <v>81155.503031720407</v>
      </c>
      <c r="G106" s="10">
        <f>reform_curr!H103/1000</f>
        <v>6041.7925087200092</v>
      </c>
      <c r="H106" s="10">
        <f>reform_curr!I103/1000</f>
        <v>5739.70288709338</v>
      </c>
      <c r="I106" s="10">
        <f>reform_curr!J103/1000</f>
        <v>11781.4953896682</v>
      </c>
      <c r="K106" s="10">
        <f>reform_new2!J103/1000</f>
        <v>5785.9837615276292</v>
      </c>
      <c r="L106" s="10">
        <f>reform_new2!K103/1000</f>
        <v>5496.6845671470901</v>
      </c>
      <c r="M106" s="10">
        <f>reform_new2!L103/1000</f>
        <v>11282.668336689601</v>
      </c>
      <c r="O106" s="10">
        <f t="shared" si="3"/>
        <v>498.82705297859866</v>
      </c>
    </row>
    <row r="107" spans="1:15" ht="20" customHeight="1">
      <c r="A107" s="5">
        <f>reform_curr!A104</f>
        <v>156</v>
      </c>
      <c r="B107" s="5" t="str">
        <f>reform_curr!B104</f>
        <v>Meilen</v>
      </c>
      <c r="C107" s="10">
        <f>reform_curr!G104/1000</f>
        <v>12845995.4533184</v>
      </c>
      <c r="D107" s="10">
        <f>reform_new2!I104/1000</f>
        <v>13310665.242437501</v>
      </c>
      <c r="E107" s="10">
        <f t="shared" si="2"/>
        <v>464669.7891191002</v>
      </c>
      <c r="G107" s="10">
        <f>reform_curr!H104/1000</f>
        <v>30238.612792805299</v>
      </c>
      <c r="H107" s="10">
        <f>reform_curr!I104/1000</f>
        <v>25400.434308243101</v>
      </c>
      <c r="I107" s="10">
        <f>reform_curr!J104/1000</f>
        <v>55639.047147527599</v>
      </c>
      <c r="K107" s="10">
        <f>reform_new2!J104/1000</f>
        <v>27438.568940632398</v>
      </c>
      <c r="L107" s="10">
        <f>reform_new2!K104/1000</f>
        <v>23048.397666763602</v>
      </c>
      <c r="M107" s="10">
        <f>reform_new2!L104/1000</f>
        <v>50486.966526189703</v>
      </c>
      <c r="O107" s="10">
        <f t="shared" si="3"/>
        <v>5152.0806213378964</v>
      </c>
    </row>
    <row r="108" spans="1:15" ht="20" customHeight="1">
      <c r="A108" s="5">
        <f>reform_curr!A105</f>
        <v>157</v>
      </c>
      <c r="B108" s="5" t="str">
        <f>reform_curr!B105</f>
        <v>Oetwil am See</v>
      </c>
      <c r="C108" s="10">
        <f>reform_curr!G105/1000</f>
        <v>671466.17193367297</v>
      </c>
      <c r="D108" s="10">
        <f>reform_new2!I105/1000</f>
        <v>679305.48725000001</v>
      </c>
      <c r="E108" s="10">
        <f t="shared" si="2"/>
        <v>7839.3153163270326</v>
      </c>
      <c r="G108" s="10">
        <f>reform_curr!H105/1000</f>
        <v>740.73858937777493</v>
      </c>
      <c r="H108" s="10">
        <f>reform_curr!I105/1000</f>
        <v>881.47892235311792</v>
      </c>
      <c r="I108" s="10">
        <f>reform_curr!J105/1000</f>
        <v>1622.2175173140101</v>
      </c>
      <c r="K108" s="10">
        <f>reform_new2!J105/1000</f>
        <v>730.5342290262131</v>
      </c>
      <c r="L108" s="10">
        <f>reform_new2!K105/1000</f>
        <v>869.33573534139896</v>
      </c>
      <c r="M108" s="10">
        <f>reform_new2!L105/1000</f>
        <v>1599.86997825151</v>
      </c>
      <c r="O108" s="10">
        <f t="shared" si="3"/>
        <v>22.347539062500118</v>
      </c>
    </row>
    <row r="109" spans="1:15" ht="20" customHeight="1">
      <c r="A109" s="5">
        <f>reform_curr!A106</f>
        <v>158</v>
      </c>
      <c r="B109" s="5" t="str">
        <f>reform_curr!B106</f>
        <v>Stäfa</v>
      </c>
      <c r="C109" s="10">
        <f>reform_curr!G106/1000</f>
        <v>6776232.3659020504</v>
      </c>
      <c r="D109" s="10">
        <f>reform_new2!I106/1000</f>
        <v>6962160.9951250004</v>
      </c>
      <c r="E109" s="10">
        <f t="shared" si="2"/>
        <v>185928.62922294997</v>
      </c>
      <c r="G109" s="10">
        <f>reform_curr!H106/1000</f>
        <v>12975.013239265401</v>
      </c>
      <c r="H109" s="10">
        <f>reform_curr!I106/1000</f>
        <v>11418.0115971836</v>
      </c>
      <c r="I109" s="10">
        <f>reform_curr!J106/1000</f>
        <v>24393.024793106899</v>
      </c>
      <c r="K109" s="10">
        <f>reform_new2!J106/1000</f>
        <v>12065.521075202902</v>
      </c>
      <c r="L109" s="10">
        <f>reform_new2!K106/1000</f>
        <v>10617.6585119785</v>
      </c>
      <c r="M109" s="10">
        <f>reform_new2!L106/1000</f>
        <v>22683.179695938899</v>
      </c>
      <c r="O109" s="10">
        <f t="shared" si="3"/>
        <v>1709.8450971679995</v>
      </c>
    </row>
    <row r="110" spans="1:15" ht="20" customHeight="1">
      <c r="A110" s="5">
        <f>reform_curr!A107</f>
        <v>159</v>
      </c>
      <c r="B110" s="5" t="str">
        <f>reform_curr!B107</f>
        <v>Uetikon am See</v>
      </c>
      <c r="C110" s="10">
        <f>reform_curr!G107/1000</f>
        <v>3133803.49842272</v>
      </c>
      <c r="D110" s="10">
        <f>reform_new2!I107/1000</f>
        <v>3227297.5178124998</v>
      </c>
      <c r="E110" s="10">
        <f t="shared" si="2"/>
        <v>93494.019389779773</v>
      </c>
      <c r="G110" s="10">
        <f>reform_curr!H107/1000</f>
        <v>6284.4797284156502</v>
      </c>
      <c r="H110" s="10">
        <f>reform_curr!I107/1000</f>
        <v>5467.49738474474</v>
      </c>
      <c r="I110" s="10">
        <f>reform_curr!J107/1000</f>
        <v>11751.977157646099</v>
      </c>
      <c r="K110" s="10">
        <f>reform_new2!J107/1000</f>
        <v>5815.5118426734598</v>
      </c>
      <c r="L110" s="10">
        <f>reform_new2!K107/1000</f>
        <v>5059.4953154088098</v>
      </c>
      <c r="M110" s="10">
        <f>reform_new2!L107/1000</f>
        <v>10875.007193290601</v>
      </c>
      <c r="O110" s="10">
        <f t="shared" si="3"/>
        <v>876.96996435549772</v>
      </c>
    </row>
    <row r="111" spans="1:15" ht="20" customHeight="1">
      <c r="A111" s="5">
        <f>reform_curr!A108</f>
        <v>160</v>
      </c>
      <c r="B111" s="5" t="str">
        <f>reform_curr!B108</f>
        <v>Zumikon</v>
      </c>
      <c r="C111" s="10">
        <f>reform_curr!G108/1000</f>
        <v>8298461.2418146897</v>
      </c>
      <c r="D111" s="10">
        <f>reform_new2!I108/1000</f>
        <v>8641100.904328119</v>
      </c>
      <c r="E111" s="10">
        <f t="shared" si="2"/>
        <v>342639.6625134293</v>
      </c>
      <c r="G111" s="10">
        <f>reform_curr!H108/1000</f>
        <v>21250.745408645802</v>
      </c>
      <c r="H111" s="10">
        <f>reform_curr!I108/1000</f>
        <v>18063.133539975403</v>
      </c>
      <c r="I111" s="10">
        <f>reform_curr!J108/1000</f>
        <v>39313.8791082229</v>
      </c>
      <c r="K111" s="10">
        <f>reform_new2!J108/1000</f>
        <v>19131.607617202899</v>
      </c>
      <c r="L111" s="10">
        <f>reform_new2!K108/1000</f>
        <v>16261.8664436619</v>
      </c>
      <c r="M111" s="10">
        <f>reform_new2!L108/1000</f>
        <v>35393.474085884103</v>
      </c>
      <c r="O111" s="10">
        <f t="shared" si="3"/>
        <v>3920.4050223387967</v>
      </c>
    </row>
    <row r="112" spans="1:15" ht="20" customHeight="1">
      <c r="A112" s="5">
        <f>reform_curr!A109</f>
        <v>161</v>
      </c>
      <c r="B112" s="5" t="str">
        <f>reform_curr!B109</f>
        <v>Zollikon</v>
      </c>
      <c r="C112" s="10">
        <f>reform_curr!G109/1000</f>
        <v>16660041.160995599</v>
      </c>
      <c r="D112" s="10">
        <f>reform_new2!I109/1000</f>
        <v>17315509.517406199</v>
      </c>
      <c r="E112" s="10">
        <f t="shared" si="2"/>
        <v>655468.35641060024</v>
      </c>
      <c r="G112" s="10">
        <f>reform_curr!H109/1000</f>
        <v>41322.505149511599</v>
      </c>
      <c r="H112" s="10">
        <f>reform_curr!I109/1000</f>
        <v>35124.129267820201</v>
      </c>
      <c r="I112" s="10">
        <f>reform_curr!J109/1000</f>
        <v>76446.634358932904</v>
      </c>
      <c r="K112" s="10">
        <f>reform_new2!J109/1000</f>
        <v>37322.612329687399</v>
      </c>
      <c r="L112" s="10">
        <f>reform_new2!K109/1000</f>
        <v>31724.220576322397</v>
      </c>
      <c r="M112" s="10">
        <f>reform_new2!L109/1000</f>
        <v>69046.832834824003</v>
      </c>
      <c r="O112" s="10">
        <f t="shared" si="3"/>
        <v>7399.8015241089015</v>
      </c>
    </row>
    <row r="113" spans="1:15" ht="20" customHeight="1">
      <c r="A113" s="5">
        <f>reform_curr!A110</f>
        <v>172</v>
      </c>
      <c r="B113" s="5" t="str">
        <f>reform_curr!B110</f>
        <v>Fehraltorf</v>
      </c>
      <c r="C113" s="10">
        <f>reform_curr!G110/1000</f>
        <v>1263189.3226315801</v>
      </c>
      <c r="D113" s="10">
        <f>reform_new2!I110/1000</f>
        <v>1279228.9853749999</v>
      </c>
      <c r="E113" s="10">
        <f t="shared" si="2"/>
        <v>16039.662743419874</v>
      </c>
      <c r="G113" s="10">
        <f>reform_curr!H110/1000</f>
        <v>1477.7433377943</v>
      </c>
      <c r="H113" s="10">
        <f>reform_curr!I110/1000</f>
        <v>1581.1853636437602</v>
      </c>
      <c r="I113" s="10">
        <f>reform_curr!J110/1000</f>
        <v>3058.9287054514803</v>
      </c>
      <c r="K113" s="10">
        <f>reform_new2!J110/1000</f>
        <v>1457.9854222669599</v>
      </c>
      <c r="L113" s="10">
        <f>reform_new2!K110/1000</f>
        <v>1560.0444029504001</v>
      </c>
      <c r="M113" s="10">
        <f>reform_new2!L110/1000</f>
        <v>3018.0298241038299</v>
      </c>
      <c r="O113" s="10">
        <f t="shared" si="3"/>
        <v>40.898881347650331</v>
      </c>
    </row>
    <row r="114" spans="1:15" ht="20" customHeight="1">
      <c r="A114" s="5">
        <f>reform_curr!A111</f>
        <v>173</v>
      </c>
      <c r="B114" s="5" t="str">
        <f>reform_curr!B111</f>
        <v>Hittnau</v>
      </c>
      <c r="C114" s="10">
        <f>reform_curr!G111/1000</f>
        <v>665728.37682226393</v>
      </c>
      <c r="D114" s="10">
        <f>reform_new2!I111/1000</f>
        <v>672585.83262500004</v>
      </c>
      <c r="E114" s="10">
        <f t="shared" si="2"/>
        <v>6857.4558027361054</v>
      </c>
      <c r="G114" s="10">
        <f>reform_curr!H111/1000</f>
        <v>711.49142594737498</v>
      </c>
      <c r="H114" s="10">
        <f>reform_curr!I111/1000</f>
        <v>825.33005351111194</v>
      </c>
      <c r="I114" s="10">
        <f>reform_curr!J111/1000</f>
        <v>1536.82148196819</v>
      </c>
      <c r="K114" s="10">
        <f>reform_new2!J111/1000</f>
        <v>704.832478193469</v>
      </c>
      <c r="L114" s="10">
        <f>reform_new2!K111/1000</f>
        <v>817.60567558142498</v>
      </c>
      <c r="M114" s="10">
        <f>reform_new2!L111/1000</f>
        <v>1522.4381509135001</v>
      </c>
      <c r="O114" s="10">
        <f t="shared" si="3"/>
        <v>14.383331054689961</v>
      </c>
    </row>
    <row r="115" spans="1:15" ht="20" customHeight="1">
      <c r="A115" s="5">
        <f>reform_curr!A112</f>
        <v>176</v>
      </c>
      <c r="B115" s="5" t="str">
        <f>reform_curr!B112</f>
        <v>Lindau</v>
      </c>
      <c r="C115" s="10">
        <f>reform_curr!G112/1000</f>
        <v>1192096.3220453898</v>
      </c>
      <c r="D115" s="10">
        <f>reform_new2!I112/1000</f>
        <v>1211160.6393124999</v>
      </c>
      <c r="E115" s="10">
        <f t="shared" si="2"/>
        <v>19064.317267110106</v>
      </c>
      <c r="G115" s="10">
        <f>reform_curr!H112/1000</f>
        <v>1560.2098350405099</v>
      </c>
      <c r="H115" s="10">
        <f>reform_curr!I112/1000</f>
        <v>1685.0266308908099</v>
      </c>
      <c r="I115" s="10">
        <f>reform_curr!J112/1000</f>
        <v>3245.2364782862596</v>
      </c>
      <c r="K115" s="10">
        <f>reform_new2!J112/1000</f>
        <v>1516.7649648622801</v>
      </c>
      <c r="L115" s="10">
        <f>reform_new2!K112/1000</f>
        <v>1638.1061701974502</v>
      </c>
      <c r="M115" s="10">
        <f>reform_new2!L112/1000</f>
        <v>3154.8711445460299</v>
      </c>
      <c r="O115" s="10">
        <f t="shared" si="3"/>
        <v>90.365333740229744</v>
      </c>
    </row>
    <row r="116" spans="1:15" ht="20" customHeight="1">
      <c r="A116" s="5">
        <f>reform_curr!A113</f>
        <v>177</v>
      </c>
      <c r="B116" s="5" t="str">
        <f>reform_curr!B113</f>
        <v>Pfäffikon</v>
      </c>
      <c r="C116" s="10">
        <f>reform_curr!G113/1000</f>
        <v>2831545.1702854801</v>
      </c>
      <c r="D116" s="10">
        <f>reform_new2!I113/1000</f>
        <v>2884026.1341249999</v>
      </c>
      <c r="E116" s="10">
        <f t="shared" si="2"/>
        <v>52480.963839519769</v>
      </c>
      <c r="G116" s="10">
        <f>reform_curr!H113/1000</f>
        <v>3940.0491225411797</v>
      </c>
      <c r="H116" s="10">
        <f>reform_curr!I113/1000</f>
        <v>4334.0540289590599</v>
      </c>
      <c r="I116" s="10">
        <f>reform_curr!J113/1000</f>
        <v>8274.10310802194</v>
      </c>
      <c r="K116" s="10">
        <f>reform_new2!J113/1000</f>
        <v>3808.5638122384398</v>
      </c>
      <c r="L116" s="10">
        <f>reform_new2!K113/1000</f>
        <v>4189.4201869180497</v>
      </c>
      <c r="M116" s="10">
        <f>reform_new2!L113/1000</f>
        <v>7997.9840191547501</v>
      </c>
      <c r="O116" s="10">
        <f t="shared" si="3"/>
        <v>276.11908886718993</v>
      </c>
    </row>
    <row r="117" spans="1:15" ht="20" customHeight="1">
      <c r="A117" s="5">
        <f>reform_curr!A114</f>
        <v>178</v>
      </c>
      <c r="B117" s="5" t="str">
        <f>reform_curr!B114</f>
        <v>Russikon</v>
      </c>
      <c r="C117" s="10">
        <f>reform_curr!G114/1000</f>
        <v>1179535.9163144701</v>
      </c>
      <c r="D117" s="10">
        <f>reform_new2!I114/1000</f>
        <v>1198174.3201250001</v>
      </c>
      <c r="E117" s="10">
        <f t="shared" si="2"/>
        <v>18638.40381052997</v>
      </c>
      <c r="G117" s="10">
        <f>reform_curr!H114/1000</f>
        <v>1540.0980071603599</v>
      </c>
      <c r="H117" s="10">
        <f>reform_curr!I114/1000</f>
        <v>1740.31075510242</v>
      </c>
      <c r="I117" s="10">
        <f>reform_curr!J114/1000</f>
        <v>3280.4087709220603</v>
      </c>
      <c r="K117" s="10">
        <f>reform_new2!J114/1000</f>
        <v>1508.10111470431</v>
      </c>
      <c r="L117" s="10">
        <f>reform_new2!K114/1000</f>
        <v>1704.15426047352</v>
      </c>
      <c r="M117" s="10">
        <f>reform_new2!L114/1000</f>
        <v>3212.25536906659</v>
      </c>
      <c r="O117" s="10">
        <f t="shared" si="3"/>
        <v>68.153401855470293</v>
      </c>
    </row>
    <row r="118" spans="1:15" ht="20" customHeight="1">
      <c r="A118" s="5">
        <f>reform_curr!A115</f>
        <v>180</v>
      </c>
      <c r="B118" s="5" t="str">
        <f>reform_curr!B115</f>
        <v>Weisslingen</v>
      </c>
      <c r="C118" s="10">
        <f>reform_curr!G115/1000</f>
        <v>920211.24041075597</v>
      </c>
      <c r="D118" s="10">
        <f>reform_new2!I115/1000</f>
        <v>937975.43125000002</v>
      </c>
      <c r="E118" s="10">
        <f t="shared" si="2"/>
        <v>17764.190839244053</v>
      </c>
      <c r="G118" s="10">
        <f>reform_curr!H115/1000</f>
        <v>1332.46380498242</v>
      </c>
      <c r="H118" s="10">
        <f>reform_curr!I115/1000</f>
        <v>1412.41163441348</v>
      </c>
      <c r="I118" s="10">
        <f>reform_curr!J115/1000</f>
        <v>2744.8754498538901</v>
      </c>
      <c r="K118" s="10">
        <f>reform_new2!J115/1000</f>
        <v>1284.6323997089801</v>
      </c>
      <c r="L118" s="10">
        <f>reform_new2!K115/1000</f>
        <v>1361.71034632754</v>
      </c>
      <c r="M118" s="10">
        <f>reform_new2!L115/1000</f>
        <v>2646.3427408695202</v>
      </c>
      <c r="O118" s="10">
        <f t="shared" si="3"/>
        <v>98.532708984369947</v>
      </c>
    </row>
    <row r="119" spans="1:15" ht="20" customHeight="1">
      <c r="A119" s="5">
        <f>reform_curr!A116</f>
        <v>181</v>
      </c>
      <c r="B119" s="5" t="str">
        <f>reform_curr!B116</f>
        <v>Wila</v>
      </c>
      <c r="C119" s="10">
        <f>reform_curr!G116/1000</f>
        <v>345416.58379014896</v>
      </c>
      <c r="D119" s="10">
        <f>reform_new2!I116/1000</f>
        <v>348624.32624999998</v>
      </c>
      <c r="E119" s="10">
        <f t="shared" si="2"/>
        <v>3207.7424598510261</v>
      </c>
      <c r="G119" s="10">
        <f>reform_curr!H116/1000</f>
        <v>355.53751962164</v>
      </c>
      <c r="H119" s="10">
        <f>reform_curr!I116/1000</f>
        <v>462.198776132673</v>
      </c>
      <c r="I119" s="10">
        <f>reform_curr!J116/1000</f>
        <v>817.73629640257298</v>
      </c>
      <c r="K119" s="10">
        <f>reform_new2!J116/1000</f>
        <v>348.61250741460901</v>
      </c>
      <c r="L119" s="10">
        <f>reform_new2!K116/1000</f>
        <v>453.19626343736002</v>
      </c>
      <c r="M119" s="10">
        <f>reform_new2!L116/1000</f>
        <v>801.80876612913596</v>
      </c>
      <c r="O119" s="10">
        <f t="shared" si="3"/>
        <v>15.927530273437014</v>
      </c>
    </row>
    <row r="120" spans="1:15" ht="20" customHeight="1">
      <c r="A120" s="5">
        <f>reform_curr!A117</f>
        <v>182</v>
      </c>
      <c r="B120" s="5" t="str">
        <f>reform_curr!B117</f>
        <v>Wildberg</v>
      </c>
      <c r="C120" s="10">
        <f>reform_curr!G117/1000</f>
        <v>191501</v>
      </c>
      <c r="D120" s="10">
        <f>reform_new2!I117/1000</f>
        <v>192886.2145</v>
      </c>
      <c r="E120" s="10">
        <f t="shared" si="2"/>
        <v>1385.2145000000019</v>
      </c>
      <c r="G120" s="10">
        <f>reform_curr!H117/1000</f>
        <v>185.85387796306603</v>
      </c>
      <c r="H120" s="10">
        <f>reform_curr!I117/1000</f>
        <v>236.03442390942502</v>
      </c>
      <c r="I120" s="10">
        <f>reform_curr!J117/1000</f>
        <v>421.88829949665001</v>
      </c>
      <c r="K120" s="10">
        <f>reform_new2!J117/1000</f>
        <v>184.869326205253</v>
      </c>
      <c r="L120" s="10">
        <f>reform_new2!K117/1000</f>
        <v>234.78404305005</v>
      </c>
      <c r="M120" s="10">
        <f>reform_new2!L117/1000</f>
        <v>419.653367856025</v>
      </c>
      <c r="O120" s="10">
        <f t="shared" si="3"/>
        <v>2.2349316406250068</v>
      </c>
    </row>
    <row r="121" spans="1:15" ht="20" customHeight="1">
      <c r="A121" s="5">
        <f>reform_curr!A118</f>
        <v>191</v>
      </c>
      <c r="B121" s="5" t="str">
        <f>reform_curr!B118</f>
        <v>Dübendorf</v>
      </c>
      <c r="C121" s="10">
        <f>reform_curr!G118/1000</f>
        <v>4972334.3074468803</v>
      </c>
      <c r="D121" s="10">
        <f>reform_new2!I118/1000</f>
        <v>5061602.2937500002</v>
      </c>
      <c r="E121" s="10">
        <f t="shared" si="2"/>
        <v>89267.98630311992</v>
      </c>
      <c r="G121" s="10">
        <f>reform_curr!H118/1000</f>
        <v>7040.4638160519598</v>
      </c>
      <c r="H121" s="10">
        <f>reform_curr!I118/1000</f>
        <v>6970.0591755793703</v>
      </c>
      <c r="I121" s="10">
        <f>reform_curr!J118/1000</f>
        <v>14010.5230246132</v>
      </c>
      <c r="K121" s="10">
        <f>reform_new2!J118/1000</f>
        <v>6733.10907728243</v>
      </c>
      <c r="L121" s="10">
        <f>reform_new2!K118/1000</f>
        <v>6665.7779941828903</v>
      </c>
      <c r="M121" s="10">
        <f>reform_new2!L118/1000</f>
        <v>13398.8870758827</v>
      </c>
      <c r="O121" s="10">
        <f t="shared" si="3"/>
        <v>611.63594873049988</v>
      </c>
    </row>
    <row r="122" spans="1:15" ht="20" customHeight="1">
      <c r="A122" s="5">
        <f>reform_curr!A119</f>
        <v>192</v>
      </c>
      <c r="B122" s="5" t="str">
        <f>reform_curr!B119</f>
        <v>Egg</v>
      </c>
      <c r="C122" s="10">
        <f>reform_curr!G119/1000</f>
        <v>2766237.2088955799</v>
      </c>
      <c r="D122" s="10">
        <f>reform_new2!I119/1000</f>
        <v>2827395.1107939403</v>
      </c>
      <c r="E122" s="10">
        <f t="shared" si="2"/>
        <v>61157.901898360346</v>
      </c>
      <c r="G122" s="10">
        <f>reform_curr!H119/1000</f>
        <v>4528.1428211657394</v>
      </c>
      <c r="H122" s="10">
        <f>reform_curr!I119/1000</f>
        <v>4437.5799751490295</v>
      </c>
      <c r="I122" s="10">
        <f>reform_curr!J119/1000</f>
        <v>8965.7228098585601</v>
      </c>
      <c r="K122" s="10">
        <f>reform_new2!J119/1000</f>
        <v>4281.4213734118293</v>
      </c>
      <c r="L122" s="10">
        <f>reform_new2!K119/1000</f>
        <v>4195.7929436548902</v>
      </c>
      <c r="M122" s="10">
        <f>reform_new2!L119/1000</f>
        <v>8477.2143015577694</v>
      </c>
      <c r="O122" s="10">
        <f t="shared" si="3"/>
        <v>488.50850830079071</v>
      </c>
    </row>
    <row r="123" spans="1:15" ht="20" customHeight="1">
      <c r="A123" s="5">
        <f>reform_curr!A120</f>
        <v>193</v>
      </c>
      <c r="B123" s="5" t="str">
        <f>reform_curr!B120</f>
        <v>Fällanden</v>
      </c>
      <c r="C123" s="10">
        <f>reform_curr!G120/1000</f>
        <v>2201112.5730239903</v>
      </c>
      <c r="D123" s="10">
        <f>reform_new2!I120/1000</f>
        <v>2245754.1111874999</v>
      </c>
      <c r="E123" s="10">
        <f t="shared" si="2"/>
        <v>44641.538163509686</v>
      </c>
      <c r="G123" s="10">
        <f>reform_curr!H120/1000</f>
        <v>3347.4066545015698</v>
      </c>
      <c r="H123" s="10">
        <f>reform_curr!I120/1000</f>
        <v>3447.8288588427999</v>
      </c>
      <c r="I123" s="10">
        <f>reform_curr!J120/1000</f>
        <v>6795.23550132128</v>
      </c>
      <c r="K123" s="10">
        <f>reform_new2!J120/1000</f>
        <v>3210.17003755821</v>
      </c>
      <c r="L123" s="10">
        <f>reform_new2!K120/1000</f>
        <v>3306.4751393603797</v>
      </c>
      <c r="M123" s="10">
        <f>reform_new2!L120/1000</f>
        <v>6516.6451707548795</v>
      </c>
      <c r="O123" s="10">
        <f t="shared" si="3"/>
        <v>278.59033056640055</v>
      </c>
    </row>
    <row r="124" spans="1:15" ht="20" customHeight="1">
      <c r="A124" s="5">
        <f>reform_curr!A121</f>
        <v>194</v>
      </c>
      <c r="B124" s="5" t="str">
        <f>reform_curr!B121</f>
        <v>Greifensee</v>
      </c>
      <c r="C124" s="10">
        <f>reform_curr!G121/1000</f>
        <v>1466999.37331324</v>
      </c>
      <c r="D124" s="10">
        <f>reform_new2!I121/1000</f>
        <v>1499284.22055859</v>
      </c>
      <c r="E124" s="10">
        <f t="shared" si="2"/>
        <v>32284.847245350014</v>
      </c>
      <c r="G124" s="10">
        <f>reform_curr!H121/1000</f>
        <v>2370.9486000828902</v>
      </c>
      <c r="H124" s="10">
        <f>reform_curr!I121/1000</f>
        <v>2228.6916764655602</v>
      </c>
      <c r="I124" s="10">
        <f>reform_curr!J121/1000</f>
        <v>4599.6402894049697</v>
      </c>
      <c r="K124" s="10">
        <f>reform_new2!J121/1000</f>
        <v>2244.9633256688298</v>
      </c>
      <c r="L124" s="10">
        <f>reform_new2!K121/1000</f>
        <v>2110.2655172858699</v>
      </c>
      <c r="M124" s="10">
        <f>reform_new2!L121/1000</f>
        <v>4355.22886167059</v>
      </c>
      <c r="O124" s="10">
        <f t="shared" si="3"/>
        <v>244.41142773437969</v>
      </c>
    </row>
    <row r="125" spans="1:15" ht="20" customHeight="1">
      <c r="A125" s="5">
        <f>reform_curr!A122</f>
        <v>195</v>
      </c>
      <c r="B125" s="5" t="str">
        <f>reform_curr!B122</f>
        <v>Maur</v>
      </c>
      <c r="C125" s="10">
        <f>reform_curr!G122/1000</f>
        <v>5361112.0416433802</v>
      </c>
      <c r="D125" s="10">
        <f>reform_new2!I122/1000</f>
        <v>5513564.2351718703</v>
      </c>
      <c r="E125" s="10">
        <f t="shared" si="2"/>
        <v>152452.19352849014</v>
      </c>
      <c r="G125" s="10">
        <f>reform_curr!H122/1000</f>
        <v>10657.286019633601</v>
      </c>
      <c r="H125" s="10">
        <f>reform_curr!I122/1000</f>
        <v>9271.8388310787304</v>
      </c>
      <c r="I125" s="10">
        <f>reform_curr!J122/1000</f>
        <v>19929.124879130901</v>
      </c>
      <c r="K125" s="10">
        <f>reform_new2!J122/1000</f>
        <v>9893.2002652391202</v>
      </c>
      <c r="L125" s="10">
        <f>reform_new2!K122/1000</f>
        <v>8607.0841841060701</v>
      </c>
      <c r="M125" s="10">
        <f>reform_new2!L122/1000</f>
        <v>18500.284379130899</v>
      </c>
      <c r="O125" s="10">
        <f t="shared" si="3"/>
        <v>1428.8405000000021</v>
      </c>
    </row>
    <row r="126" spans="1:15" ht="20" customHeight="1">
      <c r="A126" s="5">
        <f>reform_curr!A123</f>
        <v>196</v>
      </c>
      <c r="B126" s="5" t="str">
        <f>reform_curr!B123</f>
        <v>Mönchaltorf</v>
      </c>
      <c r="C126" s="10">
        <f>reform_curr!G123/1000</f>
        <v>806269.17200000002</v>
      </c>
      <c r="D126" s="10">
        <f>reform_new2!I123/1000</f>
        <v>815189.62331249996</v>
      </c>
      <c r="E126" s="10">
        <f t="shared" si="2"/>
        <v>8920.4513124999357</v>
      </c>
      <c r="G126" s="10">
        <f>reform_curr!H123/1000</f>
        <v>961.870385434985</v>
      </c>
      <c r="H126" s="10">
        <f>reform_curr!I123/1000</f>
        <v>1067.6761286874701</v>
      </c>
      <c r="I126" s="10">
        <f>reform_curr!J123/1000</f>
        <v>2029.5465126490499</v>
      </c>
      <c r="K126" s="10">
        <f>reform_new2!J123/1000</f>
        <v>944.93588079631309</v>
      </c>
      <c r="L126" s="10">
        <f>reform_new2!K123/1000</f>
        <v>1048.8788282724299</v>
      </c>
      <c r="M126" s="10">
        <f>reform_new2!L123/1000</f>
        <v>1993.8147067408499</v>
      </c>
      <c r="O126" s="10">
        <f t="shared" si="3"/>
        <v>35.731805908199931</v>
      </c>
    </row>
    <row r="127" spans="1:15" ht="20" customHeight="1">
      <c r="A127" s="5">
        <f>reform_curr!A124</f>
        <v>197</v>
      </c>
      <c r="B127" s="5" t="str">
        <f>reform_curr!B124</f>
        <v>Schwerzenbach</v>
      </c>
      <c r="C127" s="10">
        <f>reform_curr!G124/1000</f>
        <v>1052160.0959999999</v>
      </c>
      <c r="D127" s="10">
        <f>reform_new2!I124/1000</f>
        <v>1067594.496</v>
      </c>
      <c r="E127" s="10">
        <f t="shared" si="2"/>
        <v>15434.40000000014</v>
      </c>
      <c r="G127" s="10">
        <f>reform_curr!H124/1000</f>
        <v>1389.9883170718599</v>
      </c>
      <c r="H127" s="10">
        <f>reform_curr!I124/1000</f>
        <v>1376.0884374100101</v>
      </c>
      <c r="I127" s="10">
        <f>reform_curr!J124/1000</f>
        <v>2766.0767673534601</v>
      </c>
      <c r="K127" s="10">
        <f>reform_new2!J124/1000</f>
        <v>1349.1010221499801</v>
      </c>
      <c r="L127" s="10">
        <f>reform_new2!K124/1000</f>
        <v>1335.61000918736</v>
      </c>
      <c r="M127" s="10">
        <f>reform_new2!L124/1000</f>
        <v>2684.71102028314</v>
      </c>
      <c r="O127" s="10">
        <f t="shared" si="3"/>
        <v>81.36574707032014</v>
      </c>
    </row>
    <row r="128" spans="1:15" ht="20" customHeight="1">
      <c r="A128" s="5">
        <f>reform_curr!A125</f>
        <v>198</v>
      </c>
      <c r="B128" s="5" t="str">
        <f>reform_curr!B125</f>
        <v>Uster</v>
      </c>
      <c r="C128" s="10">
        <f>reform_curr!G125/1000</f>
        <v>7038721.7128975606</v>
      </c>
      <c r="D128" s="10">
        <f>reform_new2!I125/1000</f>
        <v>7146453.0553437499</v>
      </c>
      <c r="E128" s="10">
        <f t="shared" si="2"/>
        <v>107731.34244618937</v>
      </c>
      <c r="G128" s="10">
        <f>reform_curr!H125/1000</f>
        <v>9162.7850557513284</v>
      </c>
      <c r="H128" s="10">
        <f>reform_curr!I125/1000</f>
        <v>9804.1799904600903</v>
      </c>
      <c r="I128" s="10">
        <f>reform_curr!J125/1000</f>
        <v>18966.9650021587</v>
      </c>
      <c r="K128" s="10">
        <f>reform_new2!J125/1000</f>
        <v>8877.7723898577806</v>
      </c>
      <c r="L128" s="10">
        <f>reform_new2!K125/1000</f>
        <v>9499.2164736143804</v>
      </c>
      <c r="M128" s="10">
        <f>reform_new2!L125/1000</f>
        <v>18376.9888681255</v>
      </c>
      <c r="O128" s="10">
        <f t="shared" si="3"/>
        <v>589.97613403320065</v>
      </c>
    </row>
    <row r="129" spans="1:15" ht="20" customHeight="1">
      <c r="A129" s="5">
        <f>reform_curr!A126</f>
        <v>199</v>
      </c>
      <c r="B129" s="5" t="str">
        <f>reform_curr!B126</f>
        <v>Volketswil</v>
      </c>
      <c r="C129" s="10">
        <f>reform_curr!G126/1000</f>
        <v>3506930.5556220696</v>
      </c>
      <c r="D129" s="10">
        <f>reform_new2!I126/1000</f>
        <v>3565347.4920625002</v>
      </c>
      <c r="E129" s="10">
        <f t="shared" si="2"/>
        <v>58416.936440430582</v>
      </c>
      <c r="G129" s="10">
        <f>reform_curr!H126/1000</f>
        <v>4818.8872187367206</v>
      </c>
      <c r="H129" s="10">
        <f>reform_curr!I126/1000</f>
        <v>4963.4538499656901</v>
      </c>
      <c r="I129" s="10">
        <f>reform_curr!J126/1000</f>
        <v>9782.3410435889309</v>
      </c>
      <c r="K129" s="10">
        <f>reform_new2!J126/1000</f>
        <v>4613.0966479359404</v>
      </c>
      <c r="L129" s="10">
        <f>reform_new2!K126/1000</f>
        <v>4751.4895302635405</v>
      </c>
      <c r="M129" s="10">
        <f>reform_new2!L126/1000</f>
        <v>9364.5862196143189</v>
      </c>
      <c r="O129" s="10">
        <f t="shared" si="3"/>
        <v>417.75482397461201</v>
      </c>
    </row>
    <row r="130" spans="1:15" ht="20" customHeight="1">
      <c r="A130" s="5">
        <f>reform_curr!A127</f>
        <v>200</v>
      </c>
      <c r="B130" s="5" t="str">
        <f>reform_curr!B127</f>
        <v>Wangen-Brüttisellen</v>
      </c>
      <c r="C130" s="10">
        <f>reform_curr!G127/1000</f>
        <v>1677234.5630147799</v>
      </c>
      <c r="D130" s="10">
        <f>reform_new2!I127/1000</f>
        <v>1711430.3771250001</v>
      </c>
      <c r="E130" s="10">
        <f t="shared" si="2"/>
        <v>34195.814110220177</v>
      </c>
      <c r="G130" s="10">
        <f>reform_curr!H127/1000</f>
        <v>2544.3134455890199</v>
      </c>
      <c r="H130" s="10">
        <f>reform_curr!I127/1000</f>
        <v>2493.42717147953</v>
      </c>
      <c r="I130" s="10">
        <f>reform_curr!J127/1000</f>
        <v>5037.7406121122804</v>
      </c>
      <c r="K130" s="10">
        <f>reform_new2!J127/1000</f>
        <v>2413.30342752261</v>
      </c>
      <c r="L130" s="10">
        <f>reform_new2!K127/1000</f>
        <v>2365.0373746045302</v>
      </c>
      <c r="M130" s="10">
        <f>reform_new2!L127/1000</f>
        <v>4778.3408123075897</v>
      </c>
      <c r="O130" s="10">
        <f t="shared" si="3"/>
        <v>259.3997998046907</v>
      </c>
    </row>
    <row r="131" spans="1:15" ht="20" customHeight="1">
      <c r="A131" s="5">
        <f>reform_curr!A128</f>
        <v>211</v>
      </c>
      <c r="B131" s="5" t="str">
        <f>reform_curr!B128</f>
        <v>Altikon</v>
      </c>
      <c r="C131" s="10">
        <f>reform_curr!G128/1000</f>
        <v>125066.583</v>
      </c>
      <c r="D131" s="10">
        <f>reform_new2!I128/1000</f>
        <v>125426.60649999999</v>
      </c>
      <c r="E131" s="10">
        <f t="shared" si="2"/>
        <v>360.02349999999569</v>
      </c>
      <c r="G131" s="10">
        <f>reform_curr!H128/1000</f>
        <v>109.269628695726</v>
      </c>
      <c r="H131" s="10">
        <f>reform_curr!I128/1000</f>
        <v>124.567376317799</v>
      </c>
      <c r="I131" s="10">
        <f>reform_curr!J128/1000</f>
        <v>233.83700430655401</v>
      </c>
      <c r="K131" s="10">
        <f>reform_new2!J128/1000</f>
        <v>108.473186312913</v>
      </c>
      <c r="L131" s="10">
        <f>reform_new2!K128/1000</f>
        <v>123.65943295842401</v>
      </c>
      <c r="M131" s="10">
        <f>reform_new2!L128/1000</f>
        <v>232.13261758780402</v>
      </c>
      <c r="O131" s="10">
        <f t="shared" si="3"/>
        <v>1.704386718749987</v>
      </c>
    </row>
    <row r="132" spans="1:15" ht="20" customHeight="1">
      <c r="A132" s="5">
        <f>reform_curr!A129</f>
        <v>213</v>
      </c>
      <c r="B132" s="5" t="str">
        <f>reform_curr!B129</f>
        <v>Brütten</v>
      </c>
      <c r="C132" s="10">
        <f>reform_curr!G129/1000</f>
        <v>803469.25700447196</v>
      </c>
      <c r="D132" s="10">
        <f>reform_new2!I129/1000</f>
        <v>820262.88274999999</v>
      </c>
      <c r="E132" s="10">
        <f t="shared" si="2"/>
        <v>16793.625745528028</v>
      </c>
      <c r="G132" s="10">
        <f>reform_curr!H129/1000</f>
        <v>1305.3226422798</v>
      </c>
      <c r="H132" s="10">
        <f>reform_curr!I129/1000</f>
        <v>1161.7371526983302</v>
      </c>
      <c r="I132" s="10">
        <f>reform_curr!J129/1000</f>
        <v>2467.0598101072896</v>
      </c>
      <c r="K132" s="10">
        <f>reform_new2!J129/1000</f>
        <v>1245.4318893501099</v>
      </c>
      <c r="L132" s="10">
        <f>reform_new2!K129/1000</f>
        <v>1108.4343890264599</v>
      </c>
      <c r="M132" s="10">
        <f>reform_new2!L129/1000</f>
        <v>2353.8662593260397</v>
      </c>
      <c r="O132" s="10">
        <f t="shared" si="3"/>
        <v>113.19355078125</v>
      </c>
    </row>
    <row r="133" spans="1:15" ht="20" customHeight="1">
      <c r="A133" s="5">
        <f>reform_curr!A130</f>
        <v>214</v>
      </c>
      <c r="B133" s="5" t="str">
        <f>reform_curr!B130</f>
        <v>Dägerlen</v>
      </c>
      <c r="C133" s="10">
        <f>reform_curr!G130/1000</f>
        <v>195314.52499999999</v>
      </c>
      <c r="D133" s="10">
        <f>reform_new2!I130/1000</f>
        <v>195314.52499999999</v>
      </c>
      <c r="E133" s="10">
        <f t="shared" si="2"/>
        <v>0</v>
      </c>
      <c r="G133" s="10">
        <f>reform_curr!H130/1000</f>
        <v>164.716162620663</v>
      </c>
      <c r="H133" s="10">
        <f>reform_curr!I130/1000</f>
        <v>196.01223441678201</v>
      </c>
      <c r="I133" s="10">
        <f>reform_curr!J130/1000</f>
        <v>360.72839670181196</v>
      </c>
      <c r="K133" s="10">
        <f>reform_new2!J130/1000</f>
        <v>164.716162620663</v>
      </c>
      <c r="L133" s="10">
        <f>reform_new2!K130/1000</f>
        <v>196.01223441678201</v>
      </c>
      <c r="M133" s="10">
        <f>reform_new2!L130/1000</f>
        <v>360.72839670181196</v>
      </c>
      <c r="O133" s="10">
        <f t="shared" si="3"/>
        <v>0</v>
      </c>
    </row>
    <row r="134" spans="1:15" ht="20" customHeight="1">
      <c r="A134" s="5">
        <f>reform_curr!A131</f>
        <v>215</v>
      </c>
      <c r="B134" s="5" t="str">
        <f>reform_curr!B131</f>
        <v>Dättlikon</v>
      </c>
      <c r="C134" s="10">
        <f>reform_curr!G131/1000</f>
        <v>339641</v>
      </c>
      <c r="D134" s="10">
        <f>reform_new2!I131/1000</f>
        <v>349916.14275</v>
      </c>
      <c r="E134" s="10">
        <f t="shared" ref="E134:E166" si="4">D134-C134</f>
        <v>10275.142749999999</v>
      </c>
      <c r="G134" s="10">
        <f>reform_curr!H131/1000</f>
        <v>645.09154572483897</v>
      </c>
      <c r="H134" s="10">
        <f>reform_curr!I131/1000</f>
        <v>735.404364436626</v>
      </c>
      <c r="I134" s="10">
        <f>reform_curr!J131/1000</f>
        <v>1380.49591100883</v>
      </c>
      <c r="K134" s="10">
        <f>reform_new2!J131/1000</f>
        <v>595.61617218968206</v>
      </c>
      <c r="L134" s="10">
        <f>reform_new2!K131/1000</f>
        <v>679.00244256162591</v>
      </c>
      <c r="M134" s="10">
        <f>reform_new2!L131/1000</f>
        <v>1274.6185809307101</v>
      </c>
      <c r="O134" s="10">
        <f t="shared" ref="O134:O166" si="5">I134-M134</f>
        <v>105.87733007811994</v>
      </c>
    </row>
    <row r="135" spans="1:15" ht="20" customHeight="1">
      <c r="A135" s="5">
        <f>reform_curr!A132</f>
        <v>216</v>
      </c>
      <c r="B135" s="5" t="str">
        <f>reform_curr!B132</f>
        <v>Dinhard</v>
      </c>
      <c r="C135" s="10">
        <f>reform_curr!G132/1000</f>
        <v>459196.049</v>
      </c>
      <c r="D135" s="10">
        <f>reform_new2!I132/1000</f>
        <v>466429.0355</v>
      </c>
      <c r="E135" s="10">
        <f t="shared" si="4"/>
        <v>7232.9864999999991</v>
      </c>
      <c r="G135" s="10">
        <f>reform_curr!H132/1000</f>
        <v>627.20902793955804</v>
      </c>
      <c r="H135" s="10">
        <f>reform_curr!I132/1000</f>
        <v>545.671854687154</v>
      </c>
      <c r="I135" s="10">
        <f>reform_curr!J132/1000</f>
        <v>1172.8808813421099</v>
      </c>
      <c r="K135" s="10">
        <f>reform_new2!J132/1000</f>
        <v>605.67006260752601</v>
      </c>
      <c r="L135" s="10">
        <f>reform_new2!K132/1000</f>
        <v>526.93295380824804</v>
      </c>
      <c r="M135" s="10">
        <f>reform_new2!L132/1000</f>
        <v>1132.60302196711</v>
      </c>
      <c r="O135" s="10">
        <f t="shared" si="5"/>
        <v>40.277859374999935</v>
      </c>
    </row>
    <row r="136" spans="1:15" ht="20" customHeight="1">
      <c r="A136" s="5">
        <f>reform_curr!A133</f>
        <v>218</v>
      </c>
      <c r="B136" s="5" t="str">
        <f>reform_curr!B133</f>
        <v>Ellikon an der Thur</v>
      </c>
      <c r="C136" s="10">
        <f>reform_curr!G133/1000</f>
        <v>209919.75758623701</v>
      </c>
      <c r="D136" s="10">
        <f>reform_new2!I133/1000</f>
        <v>212736.94649999999</v>
      </c>
      <c r="E136" s="10">
        <f t="shared" si="4"/>
        <v>2817.1889137629769</v>
      </c>
      <c r="G136" s="10">
        <f>reform_curr!H133/1000</f>
        <v>256.14821388971802</v>
      </c>
      <c r="H136" s="10">
        <f>reform_curr!I133/1000</f>
        <v>304.81637432598995</v>
      </c>
      <c r="I136" s="10">
        <f>reform_curr!J133/1000</f>
        <v>560.96459119629799</v>
      </c>
      <c r="K136" s="10">
        <f>reform_new2!J133/1000</f>
        <v>252.00552931940501</v>
      </c>
      <c r="L136" s="10">
        <f>reform_new2!K133/1000</f>
        <v>299.88657989239601</v>
      </c>
      <c r="M136" s="10">
        <f>reform_new2!L133/1000</f>
        <v>551.89211658692307</v>
      </c>
      <c r="O136" s="10">
        <f t="shared" si="5"/>
        <v>9.0724746093749218</v>
      </c>
    </row>
    <row r="137" spans="1:15" ht="20" customHeight="1">
      <c r="A137" s="5">
        <f>reform_curr!A134</f>
        <v>219</v>
      </c>
      <c r="B137" s="5" t="str">
        <f>reform_curr!B134</f>
        <v>Elsau</v>
      </c>
      <c r="C137" s="10">
        <f>reform_curr!G134/1000</f>
        <v>773687.83860957297</v>
      </c>
      <c r="D137" s="10">
        <f>reform_new2!I134/1000</f>
        <v>783740.62124999997</v>
      </c>
      <c r="E137" s="10">
        <f t="shared" si="4"/>
        <v>10052.782640427002</v>
      </c>
      <c r="G137" s="10">
        <f>reform_curr!H134/1000</f>
        <v>925.16303802862706</v>
      </c>
      <c r="H137" s="10">
        <f>reform_curr!I134/1000</f>
        <v>1091.69238766235</v>
      </c>
      <c r="I137" s="10">
        <f>reform_curr!J134/1000</f>
        <v>2016.8554211522298</v>
      </c>
      <c r="K137" s="10">
        <f>reform_new2!J134/1000</f>
        <v>905.09110980597109</v>
      </c>
      <c r="L137" s="10">
        <f>reform_new2!K134/1000</f>
        <v>1068.0075116857799</v>
      </c>
      <c r="M137" s="10">
        <f>reform_new2!L134/1000</f>
        <v>1973.0986272069199</v>
      </c>
      <c r="O137" s="10">
        <f t="shared" si="5"/>
        <v>43.756793945309937</v>
      </c>
    </row>
    <row r="138" spans="1:15" ht="20" customHeight="1">
      <c r="A138" s="5">
        <f>reform_curr!A135</f>
        <v>220</v>
      </c>
      <c r="B138" s="5" t="str">
        <f>reform_curr!B135</f>
        <v>Hagenbuch</v>
      </c>
      <c r="C138" s="10">
        <f>reform_curr!G135/1000</f>
        <v>178607.42199999999</v>
      </c>
      <c r="D138" s="10">
        <f>reform_new2!I135/1000</f>
        <v>179535.261</v>
      </c>
      <c r="E138" s="10">
        <f t="shared" si="4"/>
        <v>927.83900000000722</v>
      </c>
      <c r="G138" s="10">
        <f>reform_curr!H135/1000</f>
        <v>162.97752716153798</v>
      </c>
      <c r="H138" s="10">
        <f>reform_curr!I135/1000</f>
        <v>185.79438054180099</v>
      </c>
      <c r="I138" s="10">
        <f>reform_curr!J135/1000</f>
        <v>348.771907670855</v>
      </c>
      <c r="K138" s="10">
        <f>reform_new2!J135/1000</f>
        <v>162.38070050138199</v>
      </c>
      <c r="L138" s="10">
        <f>reform_new2!K135/1000</f>
        <v>185.11399724102</v>
      </c>
      <c r="M138" s="10">
        <f>reform_new2!L135/1000</f>
        <v>347.494696733355</v>
      </c>
      <c r="O138" s="10">
        <f t="shared" si="5"/>
        <v>1.2772109375000014</v>
      </c>
    </row>
    <row r="139" spans="1:15" ht="20" customHeight="1">
      <c r="A139" s="5">
        <f>reform_curr!A136</f>
        <v>221</v>
      </c>
      <c r="B139" s="5" t="str">
        <f>reform_curr!B136</f>
        <v>Hettlingen</v>
      </c>
      <c r="C139" s="10">
        <f>reform_curr!G136/1000</f>
        <v>1092496.3807723001</v>
      </c>
      <c r="D139" s="10">
        <f>reform_new2!I136/1000</f>
        <v>1116581.3709062501</v>
      </c>
      <c r="E139" s="10">
        <f t="shared" si="4"/>
        <v>24084.990133950021</v>
      </c>
      <c r="G139" s="10">
        <f>reform_curr!H136/1000</f>
        <v>1732.9700675742299</v>
      </c>
      <c r="H139" s="10">
        <f>reform_curr!I136/1000</f>
        <v>1698.3106727894501</v>
      </c>
      <c r="I139" s="10">
        <f>reform_curr!J136/1000</f>
        <v>3431.2807291120203</v>
      </c>
      <c r="K139" s="10">
        <f>reform_new2!J136/1000</f>
        <v>1656.75144025489</v>
      </c>
      <c r="L139" s="10">
        <f>reform_new2!K136/1000</f>
        <v>1623.6164050892501</v>
      </c>
      <c r="M139" s="10">
        <f>reform_new2!L136/1000</f>
        <v>3280.3678489850699</v>
      </c>
      <c r="O139" s="10">
        <f t="shared" si="5"/>
        <v>150.91288012695031</v>
      </c>
    </row>
    <row r="140" spans="1:15" ht="20" customHeight="1">
      <c r="A140" s="5">
        <f>reform_curr!A137</f>
        <v>223</v>
      </c>
      <c r="B140" s="5" t="str">
        <f>reform_curr!B137</f>
        <v>Neftenbach</v>
      </c>
      <c r="C140" s="10">
        <f>reform_curr!G137/1000</f>
        <v>1473620.5760392002</v>
      </c>
      <c r="D140" s="10">
        <f>reform_new2!I137/1000</f>
        <v>1503832.4325000001</v>
      </c>
      <c r="E140" s="10">
        <f t="shared" si="4"/>
        <v>30211.856460799929</v>
      </c>
      <c r="G140" s="10">
        <f>reform_curr!H137/1000</f>
        <v>2215.1359946800399</v>
      </c>
      <c r="H140" s="10">
        <f>reform_curr!I137/1000</f>
        <v>2370.1955123912103</v>
      </c>
      <c r="I140" s="10">
        <f>reform_curr!J137/1000</f>
        <v>4585.33148923504</v>
      </c>
      <c r="K140" s="10">
        <f>reform_new2!J137/1000</f>
        <v>2102.3630142112902</v>
      </c>
      <c r="L140" s="10">
        <f>reform_new2!K137/1000</f>
        <v>2249.52842230331</v>
      </c>
      <c r="M140" s="10">
        <f>reform_new2!L137/1000</f>
        <v>4351.8914296647299</v>
      </c>
      <c r="O140" s="10">
        <f t="shared" si="5"/>
        <v>233.44005957031004</v>
      </c>
    </row>
    <row r="141" spans="1:15" ht="20" customHeight="1">
      <c r="A141" s="5">
        <f>reform_curr!A138</f>
        <v>224</v>
      </c>
      <c r="B141" s="5" t="str">
        <f>reform_curr!B138</f>
        <v>Pfungen</v>
      </c>
      <c r="C141" s="10">
        <f>reform_curr!G138/1000</f>
        <v>502022.880296377</v>
      </c>
      <c r="D141" s="10">
        <f>reform_new2!I138/1000</f>
        <v>505238.17606249999</v>
      </c>
      <c r="E141" s="10">
        <f t="shared" si="4"/>
        <v>3215.2957661229884</v>
      </c>
      <c r="G141" s="10">
        <f>reform_curr!H138/1000</f>
        <v>466.24587672515202</v>
      </c>
      <c r="H141" s="10">
        <f>reform_curr!I138/1000</f>
        <v>545.50767396965603</v>
      </c>
      <c r="I141" s="10">
        <f>reform_curr!J138/1000</f>
        <v>1011.75354402458</v>
      </c>
      <c r="K141" s="10">
        <f>reform_new2!J138/1000</f>
        <v>463.64234693999504</v>
      </c>
      <c r="L141" s="10">
        <f>reform_new2!K138/1000</f>
        <v>542.461544575125</v>
      </c>
      <c r="M141" s="10">
        <f>reform_new2!L138/1000</f>
        <v>1006.10389265739</v>
      </c>
      <c r="O141" s="10">
        <f t="shared" si="5"/>
        <v>5.6496513671900175</v>
      </c>
    </row>
    <row r="142" spans="1:15" ht="20" customHeight="1">
      <c r="A142" s="5">
        <f>reform_curr!A139</f>
        <v>225</v>
      </c>
      <c r="B142" s="5" t="str">
        <f>reform_curr!B139</f>
        <v>Rickenbach (ZH)</v>
      </c>
      <c r="C142" s="10">
        <f>reform_curr!G139/1000</f>
        <v>551537.37515187205</v>
      </c>
      <c r="D142" s="10">
        <f>reform_new2!I139/1000</f>
        <v>556337.63274999999</v>
      </c>
      <c r="E142" s="10">
        <f t="shared" si="4"/>
        <v>4800.2575981279369</v>
      </c>
      <c r="G142" s="10">
        <f>reform_curr!H139/1000</f>
        <v>564.31695472144997</v>
      </c>
      <c r="H142" s="10">
        <f>reform_curr!I139/1000</f>
        <v>598.17597546398599</v>
      </c>
      <c r="I142" s="10">
        <f>reform_curr!J139/1000</f>
        <v>1162.4929312589102</v>
      </c>
      <c r="K142" s="10">
        <f>reform_new2!J139/1000</f>
        <v>563.51196546363792</v>
      </c>
      <c r="L142" s="10">
        <f>reform_new2!K139/1000</f>
        <v>597.32268518078308</v>
      </c>
      <c r="M142" s="10">
        <f>reform_new2!L139/1000</f>
        <v>1160.8346461026601</v>
      </c>
      <c r="O142" s="10">
        <f t="shared" si="5"/>
        <v>1.6582851562500309</v>
      </c>
    </row>
    <row r="143" spans="1:15" ht="20" customHeight="1">
      <c r="A143" s="5">
        <f>reform_curr!A140</f>
        <v>226</v>
      </c>
      <c r="B143" s="5" t="str">
        <f>reform_curr!B140</f>
        <v>Schlatt (ZH)</v>
      </c>
      <c r="C143" s="10">
        <f>reform_curr!G140/1000</f>
        <v>138180.24299999999</v>
      </c>
      <c r="D143" s="10">
        <f>reform_new2!I140/1000</f>
        <v>139377.29449999999</v>
      </c>
      <c r="E143" s="10">
        <f t="shared" si="4"/>
        <v>1197.0515000000014</v>
      </c>
      <c r="G143" s="10">
        <f>reform_curr!H140/1000</f>
        <v>137.590316145271</v>
      </c>
      <c r="H143" s="10">
        <f>reform_curr!I140/1000</f>
        <v>171.98789449572499</v>
      </c>
      <c r="I143" s="10">
        <f>reform_curr!J140/1000</f>
        <v>309.57821067726599</v>
      </c>
      <c r="K143" s="10">
        <f>reform_new2!J140/1000</f>
        <v>136.37093577417698</v>
      </c>
      <c r="L143" s="10">
        <f>reform_new2!K140/1000</f>
        <v>170.46367037463102</v>
      </c>
      <c r="M143" s="10">
        <f>reform_new2!L140/1000</f>
        <v>306.834605208516</v>
      </c>
      <c r="O143" s="10">
        <f t="shared" si="5"/>
        <v>2.7436054687499905</v>
      </c>
    </row>
    <row r="144" spans="1:15" ht="20" customHeight="1">
      <c r="A144" s="5">
        <f>reform_curr!A141</f>
        <v>227</v>
      </c>
      <c r="B144" s="5" t="str">
        <f>reform_curr!B141</f>
        <v>Seuzach</v>
      </c>
      <c r="C144" s="10">
        <f>reform_curr!G141/1000</f>
        <v>2213041.9357072799</v>
      </c>
      <c r="D144" s="10">
        <f>reform_new2!I141/1000</f>
        <v>2251892.99125</v>
      </c>
      <c r="E144" s="10">
        <f t="shared" si="4"/>
        <v>38851.055542720016</v>
      </c>
      <c r="G144" s="10">
        <f>reform_curr!H141/1000</f>
        <v>3251.7318111518098</v>
      </c>
      <c r="H144" s="10">
        <f>reform_curr!I141/1000</f>
        <v>3284.2491222265303</v>
      </c>
      <c r="I144" s="10">
        <f>reform_curr!J141/1000</f>
        <v>6535.9809380791103</v>
      </c>
      <c r="K144" s="10">
        <f>reform_new2!J141/1000</f>
        <v>3111.90964855416</v>
      </c>
      <c r="L144" s="10">
        <f>reform_new2!K141/1000</f>
        <v>3143.0287374609097</v>
      </c>
      <c r="M144" s="10">
        <f>reform_new2!L141/1000</f>
        <v>6254.9383814384901</v>
      </c>
      <c r="O144" s="10">
        <f t="shared" si="5"/>
        <v>281.04255664062021</v>
      </c>
    </row>
    <row r="145" spans="1:15" ht="20" customHeight="1">
      <c r="A145" s="5">
        <f>reform_curr!A142</f>
        <v>228</v>
      </c>
      <c r="B145" s="5" t="str">
        <f>reform_curr!B142</f>
        <v>Turbenthal</v>
      </c>
      <c r="C145" s="10">
        <f>reform_curr!G142/1000</f>
        <v>732446.7860606591</v>
      </c>
      <c r="D145" s="10">
        <f>reform_new2!I142/1000</f>
        <v>741405.28599999996</v>
      </c>
      <c r="E145" s="10">
        <f t="shared" si="4"/>
        <v>8958.4999393408652</v>
      </c>
      <c r="G145" s="10">
        <f>reform_curr!H142/1000</f>
        <v>842.38106271708</v>
      </c>
      <c r="H145" s="10">
        <f>reform_curr!I142/1000</f>
        <v>1036.1287132329001</v>
      </c>
      <c r="I145" s="10">
        <f>reform_curr!J142/1000</f>
        <v>1878.5097944233398</v>
      </c>
      <c r="K145" s="10">
        <f>reform_new2!J142/1000</f>
        <v>813.10686838114202</v>
      </c>
      <c r="L145" s="10">
        <f>reform_new2!K142/1000</f>
        <v>1000.1214529789901</v>
      </c>
      <c r="M145" s="10">
        <f>reform_new2!L142/1000</f>
        <v>1813.2283188374001</v>
      </c>
      <c r="O145" s="10">
        <f t="shared" si="5"/>
        <v>65.281475585939688</v>
      </c>
    </row>
    <row r="146" spans="1:15" ht="20" customHeight="1">
      <c r="A146" s="5">
        <f>reform_curr!A143</f>
        <v>230</v>
      </c>
      <c r="B146" s="5" t="str">
        <f>reform_curr!B143</f>
        <v>Winterthur</v>
      </c>
      <c r="C146" s="10">
        <f>reform_curr!G143/1000</f>
        <v>18415643.249971502</v>
      </c>
      <c r="D146" s="10">
        <f>reform_new2!I143/1000</f>
        <v>18746482.849906199</v>
      </c>
      <c r="E146" s="10">
        <f t="shared" si="4"/>
        <v>330839.59993469715</v>
      </c>
      <c r="G146" s="10">
        <f>reform_curr!H143/1000</f>
        <v>24249.702663404598</v>
      </c>
      <c r="H146" s="10">
        <f>reform_curr!I143/1000</f>
        <v>29584.637245694499</v>
      </c>
      <c r="I146" s="10">
        <f>reform_curr!J143/1000</f>
        <v>53834.339852851001</v>
      </c>
      <c r="K146" s="10">
        <f>reform_new2!J143/1000</f>
        <v>23405.530761182901</v>
      </c>
      <c r="L146" s="10">
        <f>reform_new2!K143/1000</f>
        <v>28554.747523648603</v>
      </c>
      <c r="M146" s="10">
        <f>reform_new2!L143/1000</f>
        <v>51960.278267890106</v>
      </c>
      <c r="O146" s="10">
        <f t="shared" si="5"/>
        <v>1874.0615849608948</v>
      </c>
    </row>
    <row r="147" spans="1:15" ht="20" customHeight="1">
      <c r="A147" s="5">
        <f>reform_curr!A144</f>
        <v>231</v>
      </c>
      <c r="B147" s="5" t="str">
        <f>reform_curr!B144</f>
        <v>Zell (ZH)</v>
      </c>
      <c r="C147" s="10">
        <f>reform_curr!G144/1000</f>
        <v>826052.15700000001</v>
      </c>
      <c r="D147" s="10">
        <f>reform_new2!I144/1000</f>
        <v>834150.94350000005</v>
      </c>
      <c r="E147" s="10">
        <f t="shared" si="4"/>
        <v>8098.7865000000456</v>
      </c>
      <c r="G147" s="10">
        <f>reform_curr!H144/1000</f>
        <v>845.54241159885009</v>
      </c>
      <c r="H147" s="10">
        <f>reform_curr!I144/1000</f>
        <v>997.74004650390805</v>
      </c>
      <c r="I147" s="10">
        <f>reform_curr!J144/1000</f>
        <v>1843.2824573856499</v>
      </c>
      <c r="K147" s="10">
        <f>reform_new2!J144/1000</f>
        <v>825.48300290744294</v>
      </c>
      <c r="L147" s="10">
        <f>reform_new2!K144/1000</f>
        <v>974.06994396484595</v>
      </c>
      <c r="M147" s="10">
        <f>reform_new2!L144/1000</f>
        <v>1799.5529525028401</v>
      </c>
      <c r="O147" s="10">
        <f t="shared" si="5"/>
        <v>43.729504882809806</v>
      </c>
    </row>
    <row r="148" spans="1:15" ht="20" customHeight="1">
      <c r="A148" s="5">
        <f>reform_curr!A145</f>
        <v>241</v>
      </c>
      <c r="B148" s="5" t="str">
        <f>reform_curr!B145</f>
        <v>Aesch (ZH)</v>
      </c>
      <c r="C148" s="10">
        <f>reform_curr!G145/1000</f>
        <v>571252.75794654409</v>
      </c>
      <c r="D148" s="10">
        <f>reform_new2!I145/1000</f>
        <v>583913.90856250003</v>
      </c>
      <c r="E148" s="10">
        <f t="shared" si="4"/>
        <v>12661.150615955936</v>
      </c>
      <c r="G148" s="10">
        <f>reform_curr!H145/1000</f>
        <v>985.44836785429709</v>
      </c>
      <c r="H148" s="10">
        <f>reform_curr!I145/1000</f>
        <v>857.34007212924894</v>
      </c>
      <c r="I148" s="10">
        <f>reform_curr!J145/1000</f>
        <v>1842.78844736105</v>
      </c>
      <c r="K148" s="10">
        <f>reform_new2!J145/1000</f>
        <v>933.43791546171906</v>
      </c>
      <c r="L148" s="10">
        <f>reform_new2!K145/1000</f>
        <v>812.09098619174904</v>
      </c>
      <c r="M148" s="10">
        <f>reform_new2!L145/1000</f>
        <v>1745.5288868141702</v>
      </c>
      <c r="O148" s="10">
        <f t="shared" si="5"/>
        <v>97.259560546879811</v>
      </c>
    </row>
    <row r="149" spans="1:15" ht="20" customHeight="1">
      <c r="A149" s="5">
        <f>reform_curr!A146</f>
        <v>242</v>
      </c>
      <c r="B149" s="5" t="str">
        <f>reform_curr!B146</f>
        <v>Birmensdorf (ZH)</v>
      </c>
      <c r="C149" s="10">
        <f>reform_curr!G146/1000</f>
        <v>1541342.4260692301</v>
      </c>
      <c r="D149" s="10">
        <f>reform_new2!I146/1000</f>
        <v>1563479.4635000001</v>
      </c>
      <c r="E149" s="10">
        <f t="shared" si="4"/>
        <v>22137.037430769997</v>
      </c>
      <c r="G149" s="10">
        <f>reform_curr!H146/1000</f>
        <v>1935.9236474878101</v>
      </c>
      <c r="H149" s="10">
        <f>reform_curr!I146/1000</f>
        <v>2129.5160098595002</v>
      </c>
      <c r="I149" s="10">
        <f>reform_curr!J146/1000</f>
        <v>4065.4396525257798</v>
      </c>
      <c r="K149" s="10">
        <f>reform_new2!J146/1000</f>
        <v>1902.63025100344</v>
      </c>
      <c r="L149" s="10">
        <f>reform_new2!K146/1000</f>
        <v>2092.8932774376199</v>
      </c>
      <c r="M149" s="10">
        <f>reform_new2!L146/1000</f>
        <v>3995.5235368031199</v>
      </c>
      <c r="O149" s="10">
        <f t="shared" si="5"/>
        <v>69.916115722659924</v>
      </c>
    </row>
    <row r="150" spans="1:15" ht="20" customHeight="1">
      <c r="A150" s="5">
        <f>reform_curr!A147</f>
        <v>243</v>
      </c>
      <c r="B150" s="5" t="str">
        <f>reform_curr!B147</f>
        <v>Dietikon</v>
      </c>
      <c r="C150" s="10">
        <f>reform_curr!G147/1000</f>
        <v>2648680.9642878701</v>
      </c>
      <c r="D150" s="10">
        <f>reform_new2!I147/1000</f>
        <v>2684546.9830625001</v>
      </c>
      <c r="E150" s="10">
        <f t="shared" si="4"/>
        <v>35866.018774630036</v>
      </c>
      <c r="G150" s="10">
        <f>reform_curr!H147/1000</f>
        <v>3022.5500952769498</v>
      </c>
      <c r="H150" s="10">
        <f>reform_curr!I147/1000</f>
        <v>3717.7366392887798</v>
      </c>
      <c r="I150" s="10">
        <f>reform_curr!J147/1000</f>
        <v>6740.2867441594899</v>
      </c>
      <c r="K150" s="10">
        <f>reform_new2!J147/1000</f>
        <v>2935.0737697917198</v>
      </c>
      <c r="L150" s="10">
        <f>reform_new2!K147/1000</f>
        <v>3610.1407511662196</v>
      </c>
      <c r="M150" s="10">
        <f>reform_new2!L147/1000</f>
        <v>6545.21453569391</v>
      </c>
      <c r="O150" s="10">
        <f t="shared" si="5"/>
        <v>195.07220846557993</v>
      </c>
    </row>
    <row r="151" spans="1:15" ht="20" customHeight="1">
      <c r="A151" s="5">
        <f>reform_curr!A148</f>
        <v>244</v>
      </c>
      <c r="B151" s="5" t="str">
        <f>reform_curr!B148</f>
        <v>Geroldswil</v>
      </c>
      <c r="C151" s="10">
        <f>reform_curr!G148/1000</f>
        <v>1217457.37631958</v>
      </c>
      <c r="D151" s="10">
        <f>reform_new2!I148/1000</f>
        <v>1242809.01425</v>
      </c>
      <c r="E151" s="10">
        <f t="shared" si="4"/>
        <v>25351.637930419995</v>
      </c>
      <c r="G151" s="10">
        <f>reform_curr!H148/1000</f>
        <v>1889.85511562901</v>
      </c>
      <c r="H151" s="10">
        <f>reform_curr!I148/1000</f>
        <v>2097.7391850491099</v>
      </c>
      <c r="I151" s="10">
        <f>reform_curr!J148/1000</f>
        <v>3987.5943059137999</v>
      </c>
      <c r="K151" s="10">
        <f>reform_new2!J148/1000</f>
        <v>1805.4979230020601</v>
      </c>
      <c r="L151" s="10">
        <f>reform_new2!K148/1000</f>
        <v>2004.1027021389598</v>
      </c>
      <c r="M151" s="10">
        <f>reform_new2!L148/1000</f>
        <v>3809.6006311091101</v>
      </c>
      <c r="O151" s="10">
        <f t="shared" si="5"/>
        <v>177.99367480468982</v>
      </c>
    </row>
    <row r="152" spans="1:15" ht="20" customHeight="1">
      <c r="A152" s="5">
        <f>reform_curr!A149</f>
        <v>245</v>
      </c>
      <c r="B152" s="5" t="str">
        <f>reform_curr!B149</f>
        <v>Oberengstringen</v>
      </c>
      <c r="C152" s="10">
        <f>reform_curr!G149/1000</f>
        <v>1411391.62487881</v>
      </c>
      <c r="D152" s="10">
        <f>reform_new2!I149/1000</f>
        <v>1443739.2083437501</v>
      </c>
      <c r="E152" s="10">
        <f t="shared" si="4"/>
        <v>32347.583464940079</v>
      </c>
      <c r="G152" s="10">
        <f>reform_curr!H149/1000</f>
        <v>2202.3080778641597</v>
      </c>
      <c r="H152" s="10">
        <f>reform_curr!I149/1000</f>
        <v>2466.5850553363198</v>
      </c>
      <c r="I152" s="10">
        <f>reform_curr!J149/1000</f>
        <v>4668.8931138317503</v>
      </c>
      <c r="K152" s="10">
        <f>reform_new2!J149/1000</f>
        <v>2093.87636326455</v>
      </c>
      <c r="L152" s="10">
        <f>reform_new2!K149/1000</f>
        <v>2345.1415150531202</v>
      </c>
      <c r="M152" s="10">
        <f>reform_new2!L149/1000</f>
        <v>4439.0178784801901</v>
      </c>
      <c r="O152" s="10">
        <f t="shared" si="5"/>
        <v>229.87523535156015</v>
      </c>
    </row>
    <row r="153" spans="1:15" ht="20" customHeight="1">
      <c r="A153" s="5">
        <f>reform_curr!A150</f>
        <v>246</v>
      </c>
      <c r="B153" s="5" t="str">
        <f>reform_curr!B150</f>
        <v>Oetwil an der Limmat</v>
      </c>
      <c r="C153" s="10">
        <f>reform_curr!G150/1000</f>
        <v>838321.19709364104</v>
      </c>
      <c r="D153" s="10">
        <f>reform_new2!I150/1000</f>
        <v>855642.36843749997</v>
      </c>
      <c r="E153" s="10">
        <f t="shared" si="4"/>
        <v>17321.171343858936</v>
      </c>
      <c r="G153" s="10">
        <f>reform_curr!H150/1000</f>
        <v>1320.6400511279098</v>
      </c>
      <c r="H153" s="10">
        <f>reform_curr!I150/1000</f>
        <v>1360.2592545789998</v>
      </c>
      <c r="I153" s="10">
        <f>reform_curr!J150/1000</f>
        <v>2680.8993032061999</v>
      </c>
      <c r="K153" s="10">
        <f>reform_new2!J150/1000</f>
        <v>1272.1869029345501</v>
      </c>
      <c r="L153" s="10">
        <f>reform_new2!K150/1000</f>
        <v>1310.35250702041</v>
      </c>
      <c r="M153" s="10">
        <f>reform_new2!L150/1000</f>
        <v>2582.5393974444801</v>
      </c>
      <c r="O153" s="10">
        <f t="shared" si="5"/>
        <v>98.359905761719801</v>
      </c>
    </row>
    <row r="154" spans="1:15" ht="20" customHeight="1">
      <c r="A154" s="5">
        <f>reform_curr!A151</f>
        <v>247</v>
      </c>
      <c r="B154" s="5" t="str">
        <f>reform_curr!B151</f>
        <v>Schlieren</v>
      </c>
      <c r="C154" s="10">
        <f>reform_curr!G151/1000</f>
        <v>1779141.2746759399</v>
      </c>
      <c r="D154" s="10">
        <f>reform_new2!I151/1000</f>
        <v>1802751.1216249999</v>
      </c>
      <c r="E154" s="10">
        <f t="shared" si="4"/>
        <v>23609.846949059982</v>
      </c>
      <c r="G154" s="10">
        <f>reform_curr!H151/1000</f>
        <v>2075.0786986253897</v>
      </c>
      <c r="H154" s="10">
        <f>reform_curr!I151/1000</f>
        <v>2303.33736116098</v>
      </c>
      <c r="I154" s="10">
        <f>reform_curr!J151/1000</f>
        <v>4378.4160575032602</v>
      </c>
      <c r="K154" s="10">
        <f>reform_new2!J151/1000</f>
        <v>2002.29253846914</v>
      </c>
      <c r="L154" s="10">
        <f>reform_new2!K151/1000</f>
        <v>2222.5447161414504</v>
      </c>
      <c r="M154" s="10">
        <f>reform_new2!L151/1000</f>
        <v>4224.8372557454504</v>
      </c>
      <c r="O154" s="10">
        <f t="shared" si="5"/>
        <v>153.57880175780974</v>
      </c>
    </row>
    <row r="155" spans="1:15" ht="20" customHeight="1">
      <c r="A155" s="5">
        <f>reform_curr!A152</f>
        <v>248</v>
      </c>
      <c r="B155" s="5" t="str">
        <f>reform_curr!B152</f>
        <v>Uitikon</v>
      </c>
      <c r="C155" s="10">
        <f>reform_curr!G152/1000</f>
        <v>4285737.7174147703</v>
      </c>
      <c r="D155" s="10">
        <f>reform_new2!I152/1000</f>
        <v>4430964.6308906199</v>
      </c>
      <c r="E155" s="10">
        <f t="shared" si="4"/>
        <v>145226.91347584967</v>
      </c>
      <c r="G155" s="10">
        <f>reform_curr!H152/1000</f>
        <v>9664.2306600929205</v>
      </c>
      <c r="H155" s="10">
        <f>reform_curr!I152/1000</f>
        <v>7731.3845511198397</v>
      </c>
      <c r="I155" s="10">
        <f>reform_curr!J152/1000</f>
        <v>17395.615086986898</v>
      </c>
      <c r="K155" s="10">
        <f>reform_new2!J152/1000</f>
        <v>8859.7980265480001</v>
      </c>
      <c r="L155" s="10">
        <f>reform_new2!K152/1000</f>
        <v>7087.8384114714008</v>
      </c>
      <c r="M155" s="10">
        <f>reform_new2!L152/1000</f>
        <v>15947.6364409908</v>
      </c>
      <c r="O155" s="10">
        <f t="shared" si="5"/>
        <v>1447.9786459960978</v>
      </c>
    </row>
    <row r="156" spans="1:15" ht="20" customHeight="1">
      <c r="A156" s="5">
        <f>reform_curr!A153</f>
        <v>249</v>
      </c>
      <c r="B156" s="5" t="str">
        <f>reform_curr!B153</f>
        <v>Unterengstringen</v>
      </c>
      <c r="C156" s="10">
        <f>reform_curr!G153/1000</f>
        <v>1292019.5661023799</v>
      </c>
      <c r="D156" s="10">
        <f>reform_new2!I153/1000</f>
        <v>1325639.1839999999</v>
      </c>
      <c r="E156" s="10">
        <f t="shared" si="4"/>
        <v>33619.617897619959</v>
      </c>
      <c r="G156" s="10">
        <f>reform_curr!H153/1000</f>
        <v>2221.52641523072</v>
      </c>
      <c r="H156" s="10">
        <f>reform_curr!I153/1000</f>
        <v>2221.52641523072</v>
      </c>
      <c r="I156" s="10">
        <f>reform_curr!J153/1000</f>
        <v>4443.05283046144</v>
      </c>
      <c r="K156" s="10">
        <f>reform_new2!J153/1000</f>
        <v>2105.6490670861899</v>
      </c>
      <c r="L156" s="10">
        <f>reform_new2!K153/1000</f>
        <v>2105.6490670861899</v>
      </c>
      <c r="M156" s="10">
        <f>reform_new2!L153/1000</f>
        <v>4211.2981341723798</v>
      </c>
      <c r="O156" s="10">
        <f t="shared" si="5"/>
        <v>231.75469628906012</v>
      </c>
    </row>
    <row r="157" spans="1:15" ht="20" customHeight="1">
      <c r="A157" s="5">
        <f>reform_curr!A154</f>
        <v>250</v>
      </c>
      <c r="B157" s="5" t="str">
        <f>reform_curr!B154</f>
        <v>Urdorf</v>
      </c>
      <c r="C157" s="10">
        <f>reform_curr!G154/1000</f>
        <v>1852782.9746439899</v>
      </c>
      <c r="D157" s="10">
        <f>reform_new2!I154/1000</f>
        <v>1887435.4848125</v>
      </c>
      <c r="E157" s="10">
        <f t="shared" si="4"/>
        <v>34652.510168510024</v>
      </c>
      <c r="G157" s="10">
        <f>reform_curr!H154/1000</f>
        <v>2503.2565361011098</v>
      </c>
      <c r="H157" s="10">
        <f>reform_curr!I154/1000</f>
        <v>2953.8427061203402</v>
      </c>
      <c r="I157" s="10">
        <f>reform_curr!J154/1000</f>
        <v>5457.0992438827698</v>
      </c>
      <c r="K157" s="10">
        <f>reform_new2!J154/1000</f>
        <v>2422.9801061694702</v>
      </c>
      <c r="L157" s="10">
        <f>reform_new2!K154/1000</f>
        <v>2859.1165311935802</v>
      </c>
      <c r="M157" s="10">
        <f>reform_new2!L154/1000</f>
        <v>5282.0966332870703</v>
      </c>
      <c r="O157" s="10">
        <f t="shared" si="5"/>
        <v>175.00261059569948</v>
      </c>
    </row>
    <row r="158" spans="1:15" ht="20" customHeight="1">
      <c r="A158" s="5">
        <f>reform_curr!A155</f>
        <v>251</v>
      </c>
      <c r="B158" s="5" t="str">
        <f>reform_curr!B155</f>
        <v>Weiningen (ZH)</v>
      </c>
      <c r="C158" s="10">
        <f>reform_curr!G155/1000</f>
        <v>1047793.78753741</v>
      </c>
      <c r="D158" s="10">
        <f>reform_new2!I155/1000</f>
        <v>1068280.4412499999</v>
      </c>
      <c r="E158" s="10">
        <f t="shared" si="4"/>
        <v>20486.653712589876</v>
      </c>
      <c r="G158" s="10">
        <f>reform_curr!H155/1000</f>
        <v>1551.3792282637501</v>
      </c>
      <c r="H158" s="10">
        <f>reform_curr!I155/1000</f>
        <v>1597.9205952648099</v>
      </c>
      <c r="I158" s="10">
        <f>reform_curr!J155/1000</f>
        <v>3149.2998126347802</v>
      </c>
      <c r="K158" s="10">
        <f>reform_new2!J155/1000</f>
        <v>1485.0898351973401</v>
      </c>
      <c r="L158" s="10">
        <f>reform_new2!K155/1000</f>
        <v>1529.6425312999702</v>
      </c>
      <c r="M158" s="10">
        <f>reform_new2!L155/1000</f>
        <v>3014.7323556035299</v>
      </c>
      <c r="O158" s="10">
        <f t="shared" si="5"/>
        <v>134.56745703125034</v>
      </c>
    </row>
    <row r="159" spans="1:15" ht="20" customHeight="1">
      <c r="A159" s="5">
        <f>reform_curr!A156</f>
        <v>261</v>
      </c>
      <c r="B159" s="5" t="str">
        <f>reform_curr!B156</f>
        <v>Zürich</v>
      </c>
      <c r="C159" s="10">
        <f>reform_curr!G156/1000</f>
        <v>93819660.267136991</v>
      </c>
      <c r="D159" s="10">
        <f>reform_new2!I156/1000</f>
        <v>96486861.256528303</v>
      </c>
      <c r="E159" s="10">
        <f t="shared" si="4"/>
        <v>2667200.989391312</v>
      </c>
      <c r="G159" s="10">
        <f>reform_curr!H156/1000</f>
        <v>162675.93849392398</v>
      </c>
      <c r="H159" s="10">
        <f>reform_curr!I156/1000</f>
        <v>193584.36696900599</v>
      </c>
      <c r="I159" s="10">
        <f>reform_curr!J156/1000</f>
        <v>356260.30580085702</v>
      </c>
      <c r="K159" s="10">
        <f>reform_new2!J156/1000</f>
        <v>152750.61004814401</v>
      </c>
      <c r="L159" s="10">
        <f>reform_new2!K156/1000</f>
        <v>181773.22579382302</v>
      </c>
      <c r="M159" s="10">
        <f>reform_new2!L156/1000</f>
        <v>334523.835549718</v>
      </c>
      <c r="O159" s="10">
        <f t="shared" si="5"/>
        <v>21736.470251139021</v>
      </c>
    </row>
    <row r="160" spans="1:15" ht="20" customHeight="1">
      <c r="A160" s="5">
        <f>reform_curr!A157</f>
        <v>292</v>
      </c>
      <c r="B160" s="5" t="str">
        <f>reform_curr!B157</f>
        <v>Stammheim</v>
      </c>
      <c r="C160" s="10">
        <f>reform_curr!G157/1000</f>
        <v>680491.06513884792</v>
      </c>
      <c r="D160" s="10">
        <f>reform_new2!I157/1000</f>
        <v>689554.94024999999</v>
      </c>
      <c r="E160" s="10">
        <f t="shared" si="4"/>
        <v>9063.8751111520687</v>
      </c>
      <c r="G160" s="10">
        <f>reform_curr!H157/1000</f>
        <v>822.42206899911093</v>
      </c>
      <c r="H160" s="10">
        <f>reform_curr!I157/1000</f>
        <v>1019.8033605924199</v>
      </c>
      <c r="I160" s="10">
        <f>reform_curr!J157/1000</f>
        <v>1842.2254275336199</v>
      </c>
      <c r="K160" s="10">
        <f>reform_new2!J157/1000</f>
        <v>802.28527896004903</v>
      </c>
      <c r="L160" s="10">
        <f>reform_new2!K157/1000</f>
        <v>994.83374096351804</v>
      </c>
      <c r="M160" s="10">
        <f>reform_new2!L157/1000</f>
        <v>1797.11901444768</v>
      </c>
      <c r="O160" s="10">
        <f t="shared" si="5"/>
        <v>45.106413085939948</v>
      </c>
    </row>
    <row r="161" spans="1:15" ht="20" customHeight="1">
      <c r="A161" s="5">
        <f>reform_curr!A158</f>
        <v>293</v>
      </c>
      <c r="B161" s="5" t="str">
        <f>reform_curr!B158</f>
        <v>Wädenswil</v>
      </c>
      <c r="C161" s="10">
        <f>reform_curr!G158/1000</f>
        <v>5956188.6919440096</v>
      </c>
      <c r="D161" s="10">
        <f>reform_new2!I158/1000</f>
        <v>6062813.6212343704</v>
      </c>
      <c r="E161" s="10">
        <f t="shared" si="4"/>
        <v>106624.92929036077</v>
      </c>
      <c r="G161" s="10">
        <f>reform_curr!H158/1000</f>
        <v>8386.0957827520597</v>
      </c>
      <c r="H161" s="10">
        <f>reform_curr!I158/1000</f>
        <v>8721.5395991883997</v>
      </c>
      <c r="I161" s="10">
        <f>reform_curr!J158/1000</f>
        <v>17107.635416418998</v>
      </c>
      <c r="K161" s="10">
        <f>reform_new2!J158/1000</f>
        <v>8109.1106183233505</v>
      </c>
      <c r="L161" s="10">
        <f>reform_new2!K158/1000</f>
        <v>8433.4750484071501</v>
      </c>
      <c r="M161" s="10">
        <f>reform_new2!L158/1000</f>
        <v>16542.585665198301</v>
      </c>
      <c r="O161" s="10">
        <f t="shared" si="5"/>
        <v>565.04975122069663</v>
      </c>
    </row>
    <row r="162" spans="1:15" ht="20" customHeight="1">
      <c r="A162" s="5">
        <f>reform_curr!A159</f>
        <v>294</v>
      </c>
      <c r="B162" s="5" t="str">
        <f>reform_curr!B159</f>
        <v>Elgg</v>
      </c>
      <c r="C162" s="10">
        <f>reform_curr!G159/1000</f>
        <v>1003580.3419999999</v>
      </c>
      <c r="D162" s="10">
        <f>reform_new2!I159/1000</f>
        <v>1017839.345875</v>
      </c>
      <c r="E162" s="10">
        <f t="shared" si="4"/>
        <v>14259.003875000053</v>
      </c>
      <c r="G162" s="10">
        <f>reform_curr!H159/1000</f>
        <v>1255.3374205136001</v>
      </c>
      <c r="H162" s="10">
        <f>reform_curr!I159/1000</f>
        <v>1468.74477957812</v>
      </c>
      <c r="I162" s="10">
        <f>reform_curr!J159/1000</f>
        <v>2724.0821862223697</v>
      </c>
      <c r="K162" s="10">
        <f>reform_new2!J159/1000</f>
        <v>1222.1167501034399</v>
      </c>
      <c r="L162" s="10">
        <f>reform_new2!K159/1000</f>
        <v>1429.87659891405</v>
      </c>
      <c r="M162" s="10">
        <f>reform_new2!L159/1000</f>
        <v>2651.99334833174</v>
      </c>
      <c r="O162" s="10">
        <f t="shared" si="5"/>
        <v>72.088837890629748</v>
      </c>
    </row>
    <row r="163" spans="1:15" ht="20" customHeight="1">
      <c r="A163" s="5">
        <f>reform_curr!A160</f>
        <v>295</v>
      </c>
      <c r="B163" s="5" t="str">
        <f>reform_curr!B160</f>
        <v>Horgen</v>
      </c>
      <c r="C163" s="10">
        <f>reform_curr!G160/1000</f>
        <v>5992598.9912079405</v>
      </c>
      <c r="D163" s="10">
        <f>reform_new2!I160/1000</f>
        <v>6112939.8272226499</v>
      </c>
      <c r="E163" s="10">
        <f t="shared" si="4"/>
        <v>120340.83601470944</v>
      </c>
      <c r="G163" s="10">
        <f>reform_curr!H160/1000</f>
        <v>9471.8267232271301</v>
      </c>
      <c r="H163" s="10">
        <f>reform_curr!I160/1000</f>
        <v>8240.4892656741504</v>
      </c>
      <c r="I163" s="10">
        <f>reform_curr!J160/1000</f>
        <v>17712.316007479898</v>
      </c>
      <c r="K163" s="10">
        <f>reform_new2!J160/1000</f>
        <v>8993.3298832384207</v>
      </c>
      <c r="L163" s="10">
        <f>reform_new2!K160/1000</f>
        <v>7824.1969773974697</v>
      </c>
      <c r="M163" s="10">
        <f>reform_new2!L160/1000</f>
        <v>16817.526824160799</v>
      </c>
      <c r="O163" s="10">
        <f t="shared" si="5"/>
        <v>894.78918331909881</v>
      </c>
    </row>
    <row r="164" spans="1:15" ht="20" customHeight="1">
      <c r="A164" s="5">
        <f>reform_curr!A161</f>
        <v>296</v>
      </c>
      <c r="B164" s="5" t="str">
        <f>reform_curr!B161</f>
        <v>Illnau-Effretikon</v>
      </c>
      <c r="C164" s="10">
        <f>reform_curr!G161/1000</f>
        <v>3153652.8711748798</v>
      </c>
      <c r="D164" s="10">
        <f>reform_new2!I161/1000</f>
        <v>3203713.9824062502</v>
      </c>
      <c r="E164" s="10">
        <f t="shared" si="4"/>
        <v>50061.111231370363</v>
      </c>
      <c r="G164" s="10">
        <f>reform_curr!H161/1000</f>
        <v>4127.8321179679506</v>
      </c>
      <c r="H164" s="10">
        <f>reform_curr!I161/1000</f>
        <v>4540.6153142797302</v>
      </c>
      <c r="I164" s="10">
        <f>reform_curr!J161/1000</f>
        <v>8668.4474594909007</v>
      </c>
      <c r="K164" s="10">
        <f>reform_new2!J161/1000</f>
        <v>3985.6530895255701</v>
      </c>
      <c r="L164" s="10">
        <f>reform_new2!K161/1000</f>
        <v>4384.2183933813003</v>
      </c>
      <c r="M164" s="10">
        <f>reform_new2!L161/1000</f>
        <v>8369.8714909850405</v>
      </c>
      <c r="O164" s="10">
        <f t="shared" si="5"/>
        <v>298.57596850586015</v>
      </c>
    </row>
    <row r="165" spans="1:15" ht="20" customHeight="1">
      <c r="A165" s="5">
        <f>reform_curr!A162</f>
        <v>297</v>
      </c>
      <c r="B165" s="5" t="str">
        <f>reform_curr!B162</f>
        <v>Bauma</v>
      </c>
      <c r="C165" s="10">
        <f>reform_curr!G162/1000</f>
        <v>856009.34221429902</v>
      </c>
      <c r="D165" s="10">
        <f>reform_new2!I162/1000</f>
        <v>865969.3409375</v>
      </c>
      <c r="E165" s="10">
        <f t="shared" si="4"/>
        <v>9959.998723200988</v>
      </c>
      <c r="G165" s="10">
        <f>reform_curr!H162/1000</f>
        <v>953.43453805825402</v>
      </c>
      <c r="H165" s="10">
        <f>reform_curr!I162/1000</f>
        <v>1144.12144732971</v>
      </c>
      <c r="I165" s="10">
        <f>reform_curr!J162/1000</f>
        <v>2097.5559774161802</v>
      </c>
      <c r="K165" s="10">
        <f>reform_new2!J162/1000</f>
        <v>926.37898825356706</v>
      </c>
      <c r="L165" s="10">
        <f>reform_new2!K162/1000</f>
        <v>1111.65478522033</v>
      </c>
      <c r="M165" s="10">
        <f>reform_new2!L162/1000</f>
        <v>2038.0337713614999</v>
      </c>
      <c r="O165" s="10">
        <f t="shared" si="5"/>
        <v>59.522206054680282</v>
      </c>
    </row>
    <row r="166" spans="1:15" ht="20" customHeight="1">
      <c r="A166" s="5">
        <f>reform_curr!A163</f>
        <v>298</v>
      </c>
      <c r="B166" s="5" t="str">
        <f>reform_curr!B163</f>
        <v>Wiesendangen</v>
      </c>
      <c r="C166" s="10">
        <f>reform_curr!G163/1000</f>
        <v>1589273.6718846799</v>
      </c>
      <c r="D166" s="10">
        <f>reform_new2!I163/1000</f>
        <v>1607189.9743593701</v>
      </c>
      <c r="E166" s="10">
        <f t="shared" si="4"/>
        <v>17916.302474690136</v>
      </c>
      <c r="G166" s="10">
        <f>reform_curr!H163/1000</f>
        <v>1887.1786602878401</v>
      </c>
      <c r="H166" s="10">
        <f>reform_curr!I163/1000</f>
        <v>1698.4608031477601</v>
      </c>
      <c r="I166" s="10">
        <f>reform_curr!J163/1000</f>
        <v>3585.6394534637298</v>
      </c>
      <c r="K166" s="10">
        <f>reform_new2!J163/1000</f>
        <v>1856.98147840307</v>
      </c>
      <c r="L166" s="10">
        <f>reform_new2!K163/1000</f>
        <v>1671.2833334212</v>
      </c>
      <c r="M166" s="10">
        <f>reform_new2!L163/1000</f>
        <v>3528.26481235045</v>
      </c>
      <c r="O166" s="10">
        <f t="shared" si="5"/>
        <v>57.374641113279722</v>
      </c>
    </row>
    <row r="167" spans="1:15" ht="20" customHeight="1">
      <c r="A167" s="11" t="s">
        <v>176</v>
      </c>
      <c r="B167" s="11"/>
      <c r="C167" s="12">
        <f>FLOOR(MIN(C5:C166),1)</f>
        <v>71136</v>
      </c>
      <c r="D167" s="12">
        <f>FLOOR(MIN(D5:D166),1)</f>
        <v>72604</v>
      </c>
      <c r="E167" s="12">
        <f>FLOOR(MIN(E5:E166),1)</f>
        <v>0</v>
      </c>
      <c r="F167" s="12"/>
      <c r="G167" s="12">
        <f>FLOOR(MIN(G5:G166),1)</f>
        <v>74</v>
      </c>
      <c r="H167" s="12">
        <f>FLOOR(MIN(H5:H166),1)</f>
        <v>86</v>
      </c>
      <c r="I167" s="12">
        <f>FLOOR(MIN(I5:I166),1)</f>
        <v>161</v>
      </c>
      <c r="J167" s="12"/>
      <c r="K167" s="12">
        <f>FLOOR(MIN(K5:K166),1)</f>
        <v>74</v>
      </c>
      <c r="L167" s="12">
        <f>FLOOR(MIN(L5:L166),1)</f>
        <v>86</v>
      </c>
      <c r="M167" s="12">
        <f>FLOOR(MIN(M5:M166),1)</f>
        <v>161</v>
      </c>
      <c r="N167" s="12"/>
      <c r="O167" s="12">
        <f>FLOOR(MIN(O5:O166),1)</f>
        <v>-5</v>
      </c>
    </row>
    <row r="168" spans="1:15" ht="20" customHeight="1">
      <c r="A168" s="13" t="s">
        <v>177</v>
      </c>
      <c r="B168" s="13"/>
      <c r="C168" s="14">
        <f>CEILING(MAX(C5:C166),1)</f>
        <v>93819661</v>
      </c>
      <c r="D168" s="14">
        <f>CEILING(MAX(D5:D166),1)</f>
        <v>96486862</v>
      </c>
      <c r="E168" s="14">
        <f>CEILING(MAX(E5:E166),1)</f>
        <v>2667201</v>
      </c>
      <c r="F168" s="14"/>
      <c r="G168" s="14">
        <f>CEILING(MAX(G5:G166),1)</f>
        <v>162676</v>
      </c>
      <c r="H168" s="14">
        <f>CEILING(MAX(H5:H166),1)</f>
        <v>193585</v>
      </c>
      <c r="I168" s="14">
        <f>CEILING(MAX(I5:I166),1)</f>
        <v>356261</v>
      </c>
      <c r="J168" s="14"/>
      <c r="K168" s="14">
        <f>CEILING(MAX(K5:K166),1)</f>
        <v>152751</v>
      </c>
      <c r="L168" s="14">
        <f>CEILING(MAX(L5:L166),1)</f>
        <v>181774</v>
      </c>
      <c r="M168" s="14">
        <f>CEILING(MAX(M5:M166),1)</f>
        <v>334524</v>
      </c>
      <c r="N168" s="14"/>
      <c r="O168" s="14">
        <f>CEILING(MAX(O5:O166),1)</f>
        <v>21737</v>
      </c>
    </row>
    <row r="169" spans="1:15" ht="20" customHeight="1">
      <c r="A169" s="15" t="s">
        <v>167</v>
      </c>
      <c r="B169" s="15"/>
      <c r="C169" s="16">
        <f>SUM(C5:C166)</f>
        <v>417083312.40640879</v>
      </c>
      <c r="D169" s="16">
        <f>SUM(D5:D166)</f>
        <v>427763547.14529043</v>
      </c>
      <c r="E169" s="16">
        <f>SUM(E5:E166)</f>
        <v>10680234.738881763</v>
      </c>
      <c r="F169" s="4"/>
      <c r="G169" s="16">
        <f>SUM(G5:G166)</f>
        <v>739001.34338266274</v>
      </c>
      <c r="H169" s="16">
        <f t="shared" ref="H169:I169" si="6">SUM(H5:H166)</f>
        <v>725416.35085653095</v>
      </c>
      <c r="I169" s="16">
        <f t="shared" si="6"/>
        <v>1464417.6953486768</v>
      </c>
      <c r="J169" s="4"/>
      <c r="K169" s="16">
        <f>SUM(K5:K166)</f>
        <v>689126.60068289959</v>
      </c>
      <c r="L169" s="16">
        <f t="shared" ref="L169:M169" si="7">SUM(L5:L166)</f>
        <v>679328.3530902908</v>
      </c>
      <c r="M169" s="16">
        <f t="shared" si="7"/>
        <v>1368454.953312916</v>
      </c>
      <c r="N169" s="4"/>
      <c r="O169" s="16">
        <f t="shared" ref="O169" si="8">I169-M169</f>
        <v>95962.742035760777</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C2:E2"/>
    <mergeCell ref="G2:I2"/>
    <mergeCell ref="K2:M2"/>
    <mergeCell ref="A170:O170"/>
  </mergeCells>
  <pageMargins left="0.98425196850393704" right="0.98425196850393704" top="0.98425196850393704" bottom="0.98425196850393704" header="0.39370078740157483" footer="0.31496062992125984"/>
  <pageSetup paperSize="9" scale="80" fitToHeight="99"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6A46-2B44-CB47-A723-FEA616B7D33F}">
  <dimension ref="A1:O170"/>
  <sheetViews>
    <sheetView zoomScale="110" zoomScaleNormal="110" workbookViewId="0">
      <pane ySplit="4" topLeftCell="A5" activePane="bottomLeft" state="frozenSplit"/>
      <selection activeCell="C5" sqref="C5:Q166"/>
      <selection pane="bottomLeft" activeCell="A170" sqref="A170:O170"/>
    </sheetView>
  </sheetViews>
  <sheetFormatPr baseColWidth="10" defaultColWidth="10.83203125" defaultRowHeight="18" customHeight="1"/>
  <cols>
    <col min="1" max="1" width="4.33203125" style="5" customWidth="1"/>
    <col min="2" max="2" width="20.1640625" style="5" customWidth="1"/>
    <col min="3" max="5" width="12.83203125" style="5" customWidth="1"/>
    <col min="6" max="6" width="1.6640625" style="5" customWidth="1"/>
    <col min="7" max="9" width="10.33203125" style="5" customWidth="1"/>
    <col min="10" max="10" width="1.6640625" style="5" customWidth="1"/>
    <col min="11" max="13" width="10.33203125" style="5" customWidth="1"/>
    <col min="14" max="14" width="1.6640625" style="5" customWidth="1"/>
    <col min="15" max="15" width="10.33203125" style="5" customWidth="1"/>
    <col min="16" max="16384" width="10.83203125" style="5"/>
  </cols>
  <sheetData>
    <row r="1" spans="1:15" ht="18" customHeight="1">
      <c r="A1" s="3" t="s">
        <v>262</v>
      </c>
      <c r="C1" s="4"/>
      <c r="D1" s="4"/>
      <c r="E1" s="4"/>
      <c r="F1" s="6"/>
      <c r="G1" s="6"/>
      <c r="H1" s="6"/>
      <c r="I1" s="6"/>
      <c r="J1" s="6"/>
      <c r="K1" s="6"/>
      <c r="L1" s="6"/>
      <c r="M1" s="6"/>
      <c r="N1" s="6"/>
      <c r="O1" s="6"/>
    </row>
    <row r="2" spans="1:15" ht="20" customHeight="1">
      <c r="B2" s="7"/>
      <c r="C2" s="47" t="s">
        <v>182</v>
      </c>
      <c r="D2" s="47"/>
      <c r="E2" s="47"/>
      <c r="F2" s="7"/>
      <c r="G2" s="47" t="s">
        <v>174</v>
      </c>
      <c r="H2" s="47"/>
      <c r="I2" s="47"/>
      <c r="J2" s="7"/>
      <c r="K2" s="47" t="s">
        <v>185</v>
      </c>
      <c r="L2" s="47"/>
      <c r="M2" s="47"/>
      <c r="N2" s="7"/>
      <c r="O2" s="20" t="s">
        <v>178</v>
      </c>
    </row>
    <row r="3" spans="1:15" ht="20" customHeight="1">
      <c r="B3" s="21"/>
      <c r="C3" s="22" t="s">
        <v>183</v>
      </c>
      <c r="D3" s="22" t="s">
        <v>184</v>
      </c>
      <c r="E3" s="22" t="s">
        <v>186</v>
      </c>
      <c r="F3" s="23"/>
      <c r="G3" s="22" t="s">
        <v>168</v>
      </c>
      <c r="H3" s="22" t="s">
        <v>136</v>
      </c>
      <c r="I3" s="22" t="s">
        <v>167</v>
      </c>
      <c r="J3" s="23"/>
      <c r="K3" s="22" t="s">
        <v>168</v>
      </c>
      <c r="L3" s="22" t="s">
        <v>136</v>
      </c>
      <c r="M3" s="22" t="s">
        <v>167</v>
      </c>
      <c r="N3" s="23"/>
      <c r="O3" s="22" t="s">
        <v>167</v>
      </c>
    </row>
    <row r="4" spans="1:15" ht="20" customHeight="1">
      <c r="A4" s="6"/>
      <c r="B4" s="24"/>
      <c r="C4" s="9" t="s">
        <v>188</v>
      </c>
      <c r="D4" s="9" t="s">
        <v>188</v>
      </c>
      <c r="E4" s="9" t="s">
        <v>188</v>
      </c>
      <c r="F4" s="6"/>
      <c r="G4" s="9" t="s">
        <v>188</v>
      </c>
      <c r="H4" s="9" t="s">
        <v>188</v>
      </c>
      <c r="I4" s="9" t="s">
        <v>188</v>
      </c>
      <c r="J4" s="6"/>
      <c r="K4" s="9" t="s">
        <v>188</v>
      </c>
      <c r="L4" s="9" t="s">
        <v>188</v>
      </c>
      <c r="M4" s="9" t="s">
        <v>188</v>
      </c>
      <c r="N4" s="6"/>
      <c r="O4" s="9" t="s">
        <v>188</v>
      </c>
    </row>
    <row r="5" spans="1:15" ht="20" customHeight="1">
      <c r="A5" s="5">
        <f>reform_curr!A2</f>
        <v>1</v>
      </c>
      <c r="B5" s="5" t="str">
        <f>reform_curr!B2</f>
        <v>Aeugst am Albis</v>
      </c>
      <c r="C5" s="10">
        <f>reform_curr!G2/1000</f>
        <v>945852.13930729311</v>
      </c>
      <c r="D5" s="10">
        <f>reform_new2!N2/1000</f>
        <v>1001303.17840625</v>
      </c>
      <c r="E5" s="10">
        <f>D5-C5</f>
        <v>55451.039098956855</v>
      </c>
      <c r="G5" s="10">
        <f>reform_curr!H2/1000</f>
        <v>1727.09316224348</v>
      </c>
      <c r="H5" s="10">
        <f>reform_curr!I2/1000</f>
        <v>1640.7385050550399</v>
      </c>
      <c r="I5" s="10">
        <f>reform_curr!J2/1000</f>
        <v>3367.8316627818299</v>
      </c>
      <c r="K5" s="10">
        <f>reform_new2!O2/1000</f>
        <v>1701.8363619505099</v>
      </c>
      <c r="L5" s="10">
        <f>reform_new2!P2/1000</f>
        <v>1616.74455095347</v>
      </c>
      <c r="M5" s="10">
        <f>reform_new2!Q2/1000</f>
        <v>3318.5808654185503</v>
      </c>
      <c r="O5" s="10">
        <f>I5-M5</f>
        <v>49.250797363279617</v>
      </c>
    </row>
    <row r="6" spans="1:15" ht="20" customHeight="1">
      <c r="A6" s="5">
        <f>reform_curr!A3</f>
        <v>2</v>
      </c>
      <c r="B6" s="5" t="str">
        <f>reform_curr!B3</f>
        <v>Affoltern am Albis</v>
      </c>
      <c r="C6" s="10">
        <f>reform_curr!G3/1000</f>
        <v>1984044.34466122</v>
      </c>
      <c r="D6" s="10">
        <f>reform_new2!N3/1000</f>
        <v>2042256.6727499999</v>
      </c>
      <c r="E6" s="10">
        <f t="shared" ref="E6:E69" si="0">D6-C6</f>
        <v>58212.328088779934</v>
      </c>
      <c r="G6" s="10">
        <f>reform_curr!H3/1000</f>
        <v>2280.94461506161</v>
      </c>
      <c r="H6" s="10">
        <f>reform_curr!I3/1000</f>
        <v>2828.3713286546904</v>
      </c>
      <c r="I6" s="10">
        <f>reform_curr!J3/1000</f>
        <v>5109.3159389430793</v>
      </c>
      <c r="K6" s="10">
        <f>reform_new2!O3/1000</f>
        <v>2336.8313902080904</v>
      </c>
      <c r="L6" s="10">
        <f>reform_new2!P3/1000</f>
        <v>2897.6709214281204</v>
      </c>
      <c r="M6" s="10">
        <f>reform_new2!Q3/1000</f>
        <v>5234.5022953883999</v>
      </c>
      <c r="O6" s="10">
        <f t="shared" ref="O6:O69" si="1">I6-M6</f>
        <v>-125.1863564453206</v>
      </c>
    </row>
    <row r="7" spans="1:15" ht="20" customHeight="1">
      <c r="A7" s="5">
        <f>reform_curr!A4</f>
        <v>3</v>
      </c>
      <c r="B7" s="5" t="str">
        <f>reform_curr!B4</f>
        <v>Bonstetten</v>
      </c>
      <c r="C7" s="10">
        <f>reform_curr!G4/1000</f>
        <v>1115871.91697149</v>
      </c>
      <c r="D7" s="10">
        <f>reform_new2!N4/1000</f>
        <v>1139354.409</v>
      </c>
      <c r="E7" s="10">
        <f t="shared" si="0"/>
        <v>23482.492028509965</v>
      </c>
      <c r="G7" s="10">
        <f>reform_curr!H4/1000</f>
        <v>1230.5401991485298</v>
      </c>
      <c r="H7" s="10">
        <f>reform_curr!I4/1000</f>
        <v>1341.2888139594199</v>
      </c>
      <c r="I7" s="10">
        <f>reform_curr!J4/1000</f>
        <v>2571.82901388645</v>
      </c>
      <c r="K7" s="10">
        <f>reform_new2!O4/1000</f>
        <v>1247.7093392852501</v>
      </c>
      <c r="L7" s="10">
        <f>reform_new2!P4/1000</f>
        <v>1360.0031816352</v>
      </c>
      <c r="M7" s="10">
        <f>reform_new2!Q4/1000</f>
        <v>2607.7125212106698</v>
      </c>
      <c r="O7" s="10">
        <f t="shared" si="1"/>
        <v>-35.883507324219863</v>
      </c>
    </row>
    <row r="8" spans="1:15" ht="20" customHeight="1">
      <c r="A8" s="5">
        <f>reform_curr!A5</f>
        <v>4</v>
      </c>
      <c r="B8" s="5" t="str">
        <f>reform_curr!B5</f>
        <v>Hausen am Albis</v>
      </c>
      <c r="C8" s="10">
        <f>reform_curr!G5/1000</f>
        <v>940815.42176605703</v>
      </c>
      <c r="D8" s="10">
        <f>reform_new2!N5/1000</f>
        <v>974706.89150000003</v>
      </c>
      <c r="E8" s="10">
        <f t="shared" si="0"/>
        <v>33891.469733942999</v>
      </c>
      <c r="G8" s="10">
        <f>reform_curr!H5/1000</f>
        <v>1237.31857046083</v>
      </c>
      <c r="H8" s="10">
        <f>reform_curr!I5/1000</f>
        <v>1385.79679961431</v>
      </c>
      <c r="I8" s="10">
        <f>reform_curr!J5/1000</f>
        <v>2623.1153547486501</v>
      </c>
      <c r="K8" s="10">
        <f>reform_new2!O5/1000</f>
        <v>1254.52727993349</v>
      </c>
      <c r="L8" s="10">
        <f>reform_new2!P5/1000</f>
        <v>1405.0705552295499</v>
      </c>
      <c r="M8" s="10">
        <f>reform_new2!Q5/1000</f>
        <v>2659.5978484009902</v>
      </c>
      <c r="O8" s="10">
        <f t="shared" si="1"/>
        <v>-36.482493652340054</v>
      </c>
    </row>
    <row r="9" spans="1:15" ht="20" customHeight="1">
      <c r="A9" s="5">
        <f>reform_curr!A6</f>
        <v>5</v>
      </c>
      <c r="B9" s="5" t="str">
        <f>reform_curr!B6</f>
        <v>Hedingen</v>
      </c>
      <c r="C9" s="10">
        <f>reform_curr!G6/1000</f>
        <v>937159.37170354498</v>
      </c>
      <c r="D9" s="10">
        <f>reform_new2!N6/1000</f>
        <v>968296.48124999995</v>
      </c>
      <c r="E9" s="10">
        <f t="shared" si="0"/>
        <v>31137.109546454973</v>
      </c>
      <c r="G9" s="10">
        <f>reform_curr!H6/1000</f>
        <v>1217.14907203191</v>
      </c>
      <c r="H9" s="10">
        <f>reform_curr!I6/1000</f>
        <v>1278.0065167405601</v>
      </c>
      <c r="I9" s="10">
        <f>reform_curr!J6/1000</f>
        <v>2495.1555843865804</v>
      </c>
      <c r="K9" s="10">
        <f>reform_new2!O6/1000</f>
        <v>1228.6524729108201</v>
      </c>
      <c r="L9" s="10">
        <f>reform_new2!P6/1000</f>
        <v>1290.0850936448498</v>
      </c>
      <c r="M9" s="10">
        <f>reform_new2!Q6/1000</f>
        <v>2518.7375765740803</v>
      </c>
      <c r="O9" s="10">
        <f t="shared" si="1"/>
        <v>-23.581992187499964</v>
      </c>
    </row>
    <row r="10" spans="1:15" ht="20" customHeight="1">
      <c r="A10" s="5">
        <f>reform_curr!A7</f>
        <v>6</v>
      </c>
      <c r="B10" s="5" t="str">
        <f>reform_curr!B7</f>
        <v>Kappel am Albis</v>
      </c>
      <c r="C10" s="10">
        <f>reform_curr!G7/1000</f>
        <v>261655.58499999999</v>
      </c>
      <c r="D10" s="10">
        <f>reform_new2!N7/1000</f>
        <v>268900.342</v>
      </c>
      <c r="E10" s="10">
        <f t="shared" si="0"/>
        <v>7244.7570000000123</v>
      </c>
      <c r="G10" s="10">
        <f>reform_curr!H7/1000</f>
        <v>303.96140508991397</v>
      </c>
      <c r="H10" s="10">
        <f>reform_curr!I7/1000</f>
        <v>310.04063255620002</v>
      </c>
      <c r="I10" s="10">
        <f>reform_curr!J7/1000</f>
        <v>614.00203972959491</v>
      </c>
      <c r="K10" s="10">
        <f>reform_new2!O7/1000</f>
        <v>312.14460235553901</v>
      </c>
      <c r="L10" s="10">
        <f>reform_new2!P7/1000</f>
        <v>318.38749656987096</v>
      </c>
      <c r="M10" s="10">
        <f>reform_new2!Q7/1000</f>
        <v>630.53209929990703</v>
      </c>
      <c r="O10" s="10">
        <f t="shared" si="1"/>
        <v>-16.530059570312119</v>
      </c>
    </row>
    <row r="11" spans="1:15" ht="20" customHeight="1">
      <c r="A11" s="5">
        <f>reform_curr!A8</f>
        <v>7</v>
      </c>
      <c r="B11" s="5" t="str">
        <f>reform_curr!B8</f>
        <v>Knonau</v>
      </c>
      <c r="C11" s="10">
        <f>reform_curr!G8/1000</f>
        <v>378370.11815181602</v>
      </c>
      <c r="D11" s="10">
        <f>reform_new2!N8/1000</f>
        <v>383134.25305126898</v>
      </c>
      <c r="E11" s="10">
        <f t="shared" si="0"/>
        <v>4764.134899452969</v>
      </c>
      <c r="G11" s="10">
        <f>reform_curr!H8/1000</f>
        <v>367.47825879454604</v>
      </c>
      <c r="H11" s="10">
        <f>reform_curr!I8/1000</f>
        <v>411.575649135172</v>
      </c>
      <c r="I11" s="10">
        <f>reform_curr!J8/1000</f>
        <v>779.05390406274796</v>
      </c>
      <c r="K11" s="10">
        <f>reform_new2!O8/1000</f>
        <v>373.26159863829599</v>
      </c>
      <c r="L11" s="10">
        <f>reform_new2!P8/1000</f>
        <v>418.05299044376602</v>
      </c>
      <c r="M11" s="10">
        <f>reform_new2!Q8/1000</f>
        <v>791.31458570337293</v>
      </c>
      <c r="O11" s="10">
        <f t="shared" si="1"/>
        <v>-12.260681640624966</v>
      </c>
    </row>
    <row r="12" spans="1:15" ht="20" customHeight="1">
      <c r="A12" s="5">
        <f>reform_curr!A9</f>
        <v>8</v>
      </c>
      <c r="B12" s="5" t="str">
        <f>reform_curr!B9</f>
        <v>Maschwanden</v>
      </c>
      <c r="C12" s="10">
        <f>reform_curr!G9/1000</f>
        <v>138792.716607435</v>
      </c>
      <c r="D12" s="10">
        <f>reform_new2!N9/1000</f>
        <v>142147.90549999999</v>
      </c>
      <c r="E12" s="10">
        <f t="shared" si="0"/>
        <v>3355.1888925649982</v>
      </c>
      <c r="G12" s="10">
        <f>reform_curr!H9/1000</f>
        <v>153.83613880383902</v>
      </c>
      <c r="H12" s="10">
        <f>reform_curr!I9/1000</f>
        <v>199.98698019480699</v>
      </c>
      <c r="I12" s="10">
        <f>reform_curr!J9/1000</f>
        <v>353.82312038636201</v>
      </c>
      <c r="K12" s="10">
        <f>reform_new2!O9/1000</f>
        <v>156.13811487805799</v>
      </c>
      <c r="L12" s="10">
        <f>reform_new2!P9/1000</f>
        <v>202.97954953074401</v>
      </c>
      <c r="M12" s="10">
        <f>reform_new2!Q9/1000</f>
        <v>359.11766140198699</v>
      </c>
      <c r="O12" s="10">
        <f t="shared" si="1"/>
        <v>-5.2945410156249864</v>
      </c>
    </row>
    <row r="13" spans="1:15" ht="20" customHeight="1">
      <c r="A13" s="5">
        <f>reform_curr!A10</f>
        <v>9</v>
      </c>
      <c r="B13" s="5" t="str">
        <f>reform_curr!B10</f>
        <v>Mettmenstetten</v>
      </c>
      <c r="C13" s="10">
        <f>reform_curr!G10/1000</f>
        <v>1434735.79196396</v>
      </c>
      <c r="D13" s="10">
        <f>reform_new2!N10/1000</f>
        <v>1504816.92325</v>
      </c>
      <c r="E13" s="10">
        <f t="shared" si="0"/>
        <v>70081.131286039948</v>
      </c>
      <c r="G13" s="10">
        <f>reform_curr!H10/1000</f>
        <v>2316.10643257123</v>
      </c>
      <c r="H13" s="10">
        <f>reform_curr!I10/1000</f>
        <v>2292.94536465889</v>
      </c>
      <c r="I13" s="10">
        <f>reform_curr!J10/1000</f>
        <v>4609.0517879458603</v>
      </c>
      <c r="K13" s="10">
        <f>reform_new2!O10/1000</f>
        <v>2277.6620653837299</v>
      </c>
      <c r="L13" s="10">
        <f>reform_new2!P10/1000</f>
        <v>2254.8854388776399</v>
      </c>
      <c r="M13" s="10">
        <f>reform_new2!Q10/1000</f>
        <v>4532.5475057193007</v>
      </c>
      <c r="O13" s="10">
        <f t="shared" si="1"/>
        <v>76.504282226559553</v>
      </c>
    </row>
    <row r="14" spans="1:15" ht="20" customHeight="1">
      <c r="A14" s="5">
        <f>reform_curr!A11</f>
        <v>10</v>
      </c>
      <c r="B14" s="5" t="str">
        <f>reform_curr!B11</f>
        <v>Obfelden</v>
      </c>
      <c r="C14" s="10">
        <f>reform_curr!G11/1000</f>
        <v>961941.12502005394</v>
      </c>
      <c r="D14" s="10">
        <f>reform_new2!N11/1000</f>
        <v>981621.97124999994</v>
      </c>
      <c r="E14" s="10">
        <f t="shared" si="0"/>
        <v>19680.846229946008</v>
      </c>
      <c r="G14" s="10">
        <f>reform_curr!H11/1000</f>
        <v>1036.52321432235</v>
      </c>
      <c r="H14" s="10">
        <f>reform_curr!I11/1000</f>
        <v>1254.1930855363</v>
      </c>
      <c r="I14" s="10">
        <f>reform_curr!J11/1000</f>
        <v>2290.7163006508299</v>
      </c>
      <c r="K14" s="10">
        <f>reform_new2!O11/1000</f>
        <v>1051.76729830673</v>
      </c>
      <c r="L14" s="10">
        <f>reform_new2!P11/1000</f>
        <v>1272.63843099528</v>
      </c>
      <c r="M14" s="10">
        <f>reform_new2!Q11/1000</f>
        <v>2324.4057308266097</v>
      </c>
      <c r="O14" s="10">
        <f t="shared" si="1"/>
        <v>-33.689430175779762</v>
      </c>
    </row>
    <row r="15" spans="1:15" ht="20" customHeight="1">
      <c r="A15" s="5">
        <f>reform_curr!A12</f>
        <v>11</v>
      </c>
      <c r="B15" s="5" t="str">
        <f>reform_curr!B12</f>
        <v>Ottenbach</v>
      </c>
      <c r="C15" s="10">
        <f>reform_curr!G12/1000</f>
        <v>669297.32025615592</v>
      </c>
      <c r="D15" s="10">
        <f>reform_new2!N12/1000</f>
        <v>692135.08875</v>
      </c>
      <c r="E15" s="10">
        <f t="shared" si="0"/>
        <v>22837.76849384408</v>
      </c>
      <c r="G15" s="10">
        <f>reform_curr!H12/1000</f>
        <v>856.36390683388697</v>
      </c>
      <c r="H15" s="10">
        <f>reform_curr!I12/1000</f>
        <v>1001.94577738547</v>
      </c>
      <c r="I15" s="10">
        <f>reform_curr!J12/1000</f>
        <v>1858.3096911867801</v>
      </c>
      <c r="K15" s="10">
        <f>reform_new2!O12/1000</f>
        <v>867.75350693154303</v>
      </c>
      <c r="L15" s="10">
        <f>reform_new2!P12/1000</f>
        <v>1015.27160160422</v>
      </c>
      <c r="M15" s="10">
        <f>reform_new2!Q12/1000</f>
        <v>1883.0250993899101</v>
      </c>
      <c r="O15" s="10">
        <f t="shared" si="1"/>
        <v>-24.715408203129982</v>
      </c>
    </row>
    <row r="16" spans="1:15" ht="20" customHeight="1">
      <c r="A16" s="5">
        <f>reform_curr!A13</f>
        <v>12</v>
      </c>
      <c r="B16" s="5" t="str">
        <f>reform_curr!B13</f>
        <v>Rifferswil</v>
      </c>
      <c r="C16" s="10">
        <f>reform_curr!G13/1000</f>
        <v>299738.46001888503</v>
      </c>
      <c r="D16" s="10">
        <f>reform_new2!N13/1000</f>
        <v>314480.14624999999</v>
      </c>
      <c r="E16" s="10">
        <f t="shared" si="0"/>
        <v>14741.68623111496</v>
      </c>
      <c r="G16" s="10">
        <f>reform_curr!H13/1000</f>
        <v>446.23682339218203</v>
      </c>
      <c r="H16" s="10">
        <f>reform_curr!I13/1000</f>
        <v>571.18313324406699</v>
      </c>
      <c r="I16" s="10">
        <f>reform_curr!J13/1000</f>
        <v>1017.4199522715201</v>
      </c>
      <c r="K16" s="10">
        <f>reform_new2!O13/1000</f>
        <v>450.52261098983803</v>
      </c>
      <c r="L16" s="10">
        <f>reform_new2!P13/1000</f>
        <v>576.66893500187905</v>
      </c>
      <c r="M16" s="10">
        <f>reform_new2!Q13/1000</f>
        <v>1027.1915382090201</v>
      </c>
      <c r="O16" s="10">
        <f t="shared" si="1"/>
        <v>-9.7715859375000491</v>
      </c>
    </row>
    <row r="17" spans="1:15" ht="20" customHeight="1">
      <c r="A17" s="5">
        <f>reform_curr!A14</f>
        <v>13</v>
      </c>
      <c r="B17" s="5" t="str">
        <f>reform_curr!B14</f>
        <v>Stallikon</v>
      </c>
      <c r="C17" s="10">
        <f>reform_curr!G14/1000</f>
        <v>1023238.8372755001</v>
      </c>
      <c r="D17" s="10">
        <f>reform_new2!N14/1000</f>
        <v>1063220.2986250001</v>
      </c>
      <c r="E17" s="10">
        <f t="shared" si="0"/>
        <v>39981.461349499994</v>
      </c>
      <c r="G17" s="10">
        <f>reform_curr!H14/1000</f>
        <v>1460.3659289618699</v>
      </c>
      <c r="H17" s="10">
        <f>reform_curr!I14/1000</f>
        <v>1474.96958051154</v>
      </c>
      <c r="I17" s="10">
        <f>reform_curr!J14/1000</f>
        <v>2935.3355197517203</v>
      </c>
      <c r="K17" s="10">
        <f>reform_new2!O14/1000</f>
        <v>1472.0438613349199</v>
      </c>
      <c r="L17" s="10">
        <f>reform_new2!P14/1000</f>
        <v>1486.7643024353699</v>
      </c>
      <c r="M17" s="10">
        <f>reform_new2!Q14/1000</f>
        <v>2958.8081569587498</v>
      </c>
      <c r="O17" s="10">
        <f t="shared" si="1"/>
        <v>-23.472637207029493</v>
      </c>
    </row>
    <row r="18" spans="1:15" ht="20" customHeight="1">
      <c r="A18" s="5">
        <f>reform_curr!A15</f>
        <v>14</v>
      </c>
      <c r="B18" s="5" t="str">
        <f>reform_curr!B15</f>
        <v>Wettswil am Albis</v>
      </c>
      <c r="C18" s="10">
        <f>reform_curr!G15/1000</f>
        <v>2264198.82719609</v>
      </c>
      <c r="D18" s="10">
        <f>reform_new2!N15/1000</f>
        <v>2386338.2407499999</v>
      </c>
      <c r="E18" s="10">
        <f t="shared" si="0"/>
        <v>122139.41355390986</v>
      </c>
      <c r="G18" s="10">
        <f>reform_curr!H15/1000</f>
        <v>4080.92254981732</v>
      </c>
      <c r="H18" s="10">
        <f>reform_curr!I15/1000</f>
        <v>3468.7841386772902</v>
      </c>
      <c r="I18" s="10">
        <f>reform_curr!J15/1000</f>
        <v>7549.7066775434605</v>
      </c>
      <c r="K18" s="10">
        <f>reform_new2!O15/1000</f>
        <v>3991.2767512333298</v>
      </c>
      <c r="L18" s="10">
        <f>reform_new2!P15/1000</f>
        <v>3392.5852641655797</v>
      </c>
      <c r="M18" s="10">
        <f>reform_new2!Q15/1000</f>
        <v>7383.8620588911099</v>
      </c>
      <c r="O18" s="10">
        <f t="shared" si="1"/>
        <v>165.84461865235062</v>
      </c>
    </row>
    <row r="19" spans="1:15" ht="20" customHeight="1">
      <c r="A19" s="5">
        <f>reform_curr!A16</f>
        <v>21</v>
      </c>
      <c r="B19" s="5" t="str">
        <f>reform_curr!B16</f>
        <v>Adlikon</v>
      </c>
      <c r="C19" s="10">
        <f>reform_curr!G16/1000</f>
        <v>173316.11499999999</v>
      </c>
      <c r="D19" s="10">
        <f>reform_new2!N16/1000</f>
        <v>179659.21924999999</v>
      </c>
      <c r="E19" s="10">
        <f t="shared" si="0"/>
        <v>6343.104250000004</v>
      </c>
      <c r="G19" s="10">
        <f>reform_curr!H16/1000</f>
        <v>214.89264913034401</v>
      </c>
      <c r="H19" s="10">
        <f>reform_curr!I16/1000</f>
        <v>258.94564484715403</v>
      </c>
      <c r="I19" s="10">
        <f>reform_curr!J16/1000</f>
        <v>473.83829292392704</v>
      </c>
      <c r="K19" s="10">
        <f>reform_new2!O16/1000</f>
        <v>218.71269307565598</v>
      </c>
      <c r="L19" s="10">
        <f>reform_new2!P16/1000</f>
        <v>263.54879474949803</v>
      </c>
      <c r="M19" s="10">
        <f>reform_new2!Q16/1000</f>
        <v>482.26149214267701</v>
      </c>
      <c r="O19" s="10">
        <f t="shared" si="1"/>
        <v>-8.4231992187499714</v>
      </c>
    </row>
    <row r="20" spans="1:15" ht="20" customHeight="1">
      <c r="A20" s="5">
        <f>reform_curr!A17</f>
        <v>22</v>
      </c>
      <c r="B20" s="5" t="str">
        <f>reform_curr!B17</f>
        <v>Benken (ZH)</v>
      </c>
      <c r="C20" s="10">
        <f>reform_curr!G17/1000</f>
        <v>186750.94399999999</v>
      </c>
      <c r="D20" s="10">
        <f>reform_new2!N17/1000</f>
        <v>192325.65075</v>
      </c>
      <c r="E20" s="10">
        <f t="shared" si="0"/>
        <v>5574.7067500000121</v>
      </c>
      <c r="G20" s="10">
        <f>reform_curr!H17/1000</f>
        <v>231.140305556774</v>
      </c>
      <c r="H20" s="10">
        <f>reform_curr!I17/1000</f>
        <v>263.49995126914905</v>
      </c>
      <c r="I20" s="10">
        <f>reform_curr!J17/1000</f>
        <v>494.64025786495199</v>
      </c>
      <c r="K20" s="10">
        <f>reform_new2!O17/1000</f>
        <v>230.529095595836</v>
      </c>
      <c r="L20" s="10">
        <f>reform_new2!P17/1000</f>
        <v>262.80317197227401</v>
      </c>
      <c r="M20" s="10">
        <f>reform_new2!Q17/1000</f>
        <v>493.33226763057695</v>
      </c>
      <c r="O20" s="10">
        <f t="shared" si="1"/>
        <v>1.3079902343750405</v>
      </c>
    </row>
    <row r="21" spans="1:15" ht="20" customHeight="1">
      <c r="A21" s="5">
        <f>reform_curr!A18</f>
        <v>23</v>
      </c>
      <c r="B21" s="5" t="str">
        <f>reform_curr!B18</f>
        <v>Berg am Irchel</v>
      </c>
      <c r="C21" s="10">
        <f>reform_curr!G18/1000</f>
        <v>584383.15099999995</v>
      </c>
      <c r="D21" s="10">
        <f>reform_new2!N18/1000</f>
        <v>635545.32900000003</v>
      </c>
      <c r="E21" s="10">
        <f t="shared" si="0"/>
        <v>51162.178000000073</v>
      </c>
      <c r="G21" s="10">
        <f>reform_curr!H18/1000</f>
        <v>1427.27958203709</v>
      </c>
      <c r="H21" s="10">
        <f>reform_curr!I18/1000</f>
        <v>1398.7339927824401</v>
      </c>
      <c r="I21" s="10">
        <f>reform_curr!J18/1000</f>
        <v>2826.0135757932599</v>
      </c>
      <c r="K21" s="10">
        <f>reform_new2!O18/1000</f>
        <v>1346.7729721738101</v>
      </c>
      <c r="L21" s="10">
        <f>reform_new2!P18/1000</f>
        <v>1319.8375377043099</v>
      </c>
      <c r="M21" s="10">
        <f>reform_new2!Q18/1000</f>
        <v>2666.6104478635698</v>
      </c>
      <c r="O21" s="10">
        <f t="shared" si="1"/>
        <v>159.40312792969007</v>
      </c>
    </row>
    <row r="22" spans="1:15" ht="20" customHeight="1">
      <c r="A22" s="5">
        <f>reform_curr!A19</f>
        <v>24</v>
      </c>
      <c r="B22" s="5" t="str">
        <f>reform_curr!B19</f>
        <v>Buch am Irchel</v>
      </c>
      <c r="C22" s="10">
        <f>reform_curr!G19/1000</f>
        <v>214913.19292372701</v>
      </c>
      <c r="D22" s="10">
        <f>reform_new2!N19/1000</f>
        <v>219550.05725000001</v>
      </c>
      <c r="E22" s="10">
        <f t="shared" si="0"/>
        <v>4636.8643262730038</v>
      </c>
      <c r="G22" s="10">
        <f>reform_curr!H19/1000</f>
        <v>229.158530289173</v>
      </c>
      <c r="H22" s="10">
        <f>reform_curr!I19/1000</f>
        <v>242.908042515754</v>
      </c>
      <c r="I22" s="10">
        <f>reform_curr!J19/1000</f>
        <v>472.06657154560003</v>
      </c>
      <c r="K22" s="10">
        <f>reform_new2!O19/1000</f>
        <v>236.99140821885999</v>
      </c>
      <c r="L22" s="10">
        <f>reform_new2!P19/1000</f>
        <v>251.21089310169199</v>
      </c>
      <c r="M22" s="10">
        <f>reform_new2!Q19/1000</f>
        <v>488.20230299091298</v>
      </c>
      <c r="O22" s="10">
        <f t="shared" si="1"/>
        <v>-16.135731445312956</v>
      </c>
    </row>
    <row r="23" spans="1:15" ht="20" customHeight="1">
      <c r="A23" s="5">
        <f>reform_curr!A20</f>
        <v>25</v>
      </c>
      <c r="B23" s="5" t="str">
        <f>reform_curr!B20</f>
        <v>Dachsen</v>
      </c>
      <c r="C23" s="10">
        <f>reform_curr!G20/1000</f>
        <v>453642.254999011</v>
      </c>
      <c r="D23" s="10">
        <f>reform_new2!N20/1000</f>
        <v>466784.22262499999</v>
      </c>
      <c r="E23" s="10">
        <f t="shared" si="0"/>
        <v>13141.967625988997</v>
      </c>
      <c r="G23" s="10">
        <f>reform_curr!H20/1000</f>
        <v>541.81132101261608</v>
      </c>
      <c r="H23" s="10">
        <f>reform_curr!I20/1000</f>
        <v>590.57434098756301</v>
      </c>
      <c r="I23" s="10">
        <f>reform_curr!J20/1000</f>
        <v>1132.3856601533798</v>
      </c>
      <c r="K23" s="10">
        <f>reform_new2!O20/1000</f>
        <v>544.88353292667796</v>
      </c>
      <c r="L23" s="10">
        <f>reform_new2!P20/1000</f>
        <v>593.92305119264097</v>
      </c>
      <c r="M23" s="10">
        <f>reform_new2!Q20/1000</f>
        <v>1138.8065913057299</v>
      </c>
      <c r="O23" s="10">
        <f t="shared" si="1"/>
        <v>-6.4209311523500219</v>
      </c>
    </row>
    <row r="24" spans="1:15" ht="20" customHeight="1">
      <c r="A24" s="5">
        <f>reform_curr!A21</f>
        <v>26</v>
      </c>
      <c r="B24" s="5" t="str">
        <f>reform_curr!B21</f>
        <v>Dorf</v>
      </c>
      <c r="C24" s="10">
        <f>reform_curr!G21/1000</f>
        <v>153148</v>
      </c>
      <c r="D24" s="10">
        <f>reform_new2!N21/1000</f>
        <v>157449.61425000001</v>
      </c>
      <c r="E24" s="10">
        <f t="shared" si="0"/>
        <v>4301.6142500000133</v>
      </c>
      <c r="G24" s="10">
        <f>reform_curr!H21/1000</f>
        <v>190.918268314361</v>
      </c>
      <c r="H24" s="10">
        <f>reform_curr!I21/1000</f>
        <v>208.10090942448298</v>
      </c>
      <c r="I24" s="10">
        <f>reform_curr!J21/1000</f>
        <v>399.01918089246698</v>
      </c>
      <c r="K24" s="10">
        <f>reform_new2!O21/1000</f>
        <v>189.94613550186099</v>
      </c>
      <c r="L24" s="10">
        <f>reform_new2!P21/1000</f>
        <v>207.04128930729601</v>
      </c>
      <c r="M24" s="10">
        <f>reform_new2!Q21/1000</f>
        <v>396.98742112684198</v>
      </c>
      <c r="O24" s="10">
        <f t="shared" si="1"/>
        <v>2.0317597656249973</v>
      </c>
    </row>
    <row r="25" spans="1:15" ht="20" customHeight="1">
      <c r="A25" s="5">
        <f>reform_curr!A22</f>
        <v>27</v>
      </c>
      <c r="B25" s="5" t="str">
        <f>reform_curr!B22</f>
        <v>Feuerthalen</v>
      </c>
      <c r="C25" s="10">
        <f>reform_curr!G22/1000</f>
        <v>691921.12229989504</v>
      </c>
      <c r="D25" s="10">
        <f>reform_new2!N22/1000</f>
        <v>722904.723</v>
      </c>
      <c r="E25" s="10">
        <f t="shared" si="0"/>
        <v>30983.600700104958</v>
      </c>
      <c r="G25" s="10">
        <f>reform_curr!H22/1000</f>
        <v>972.50544930720298</v>
      </c>
      <c r="H25" s="10">
        <f>reform_curr!I22/1000</f>
        <v>1108.65621175253</v>
      </c>
      <c r="I25" s="10">
        <f>reform_curr!J22/1000</f>
        <v>2081.1616518146902</v>
      </c>
      <c r="K25" s="10">
        <f>reform_new2!O22/1000</f>
        <v>964.640542568922</v>
      </c>
      <c r="L25" s="10">
        <f>reform_new2!P22/1000</f>
        <v>1099.6902273775299</v>
      </c>
      <c r="M25" s="10">
        <f>reform_new2!Q22/1000</f>
        <v>2064.3307631428202</v>
      </c>
      <c r="O25" s="10">
        <f t="shared" si="1"/>
        <v>16.830888671870071</v>
      </c>
    </row>
    <row r="26" spans="1:15" ht="20" customHeight="1">
      <c r="A26" s="5">
        <f>reform_curr!A23</f>
        <v>28</v>
      </c>
      <c r="B26" s="5" t="str">
        <f>reform_curr!B23</f>
        <v>Flaach</v>
      </c>
      <c r="C26" s="10">
        <f>reform_curr!G23/1000</f>
        <v>300356</v>
      </c>
      <c r="D26" s="10">
        <f>reform_new2!N23/1000</f>
        <v>307253.16625000001</v>
      </c>
      <c r="E26" s="10">
        <f t="shared" si="0"/>
        <v>6897.1662500000093</v>
      </c>
      <c r="G26" s="10">
        <f>reform_curr!H23/1000</f>
        <v>339.16988458740701</v>
      </c>
      <c r="H26" s="10">
        <f>reform_curr!I23/1000</f>
        <v>362.91177460211497</v>
      </c>
      <c r="I26" s="10">
        <f>reform_curr!J23/1000</f>
        <v>702.08165576243402</v>
      </c>
      <c r="K26" s="10">
        <f>reform_new2!O23/1000</f>
        <v>343.87155206787497</v>
      </c>
      <c r="L26" s="10">
        <f>reform_new2!P23/1000</f>
        <v>367.94255634039598</v>
      </c>
      <c r="M26" s="10">
        <f>reform_new2!Q23/1000</f>
        <v>711.81410595774605</v>
      </c>
      <c r="O26" s="10">
        <f t="shared" si="1"/>
        <v>-9.7324501953120262</v>
      </c>
    </row>
    <row r="27" spans="1:15" ht="20" customHeight="1">
      <c r="A27" s="5">
        <f>reform_curr!A24</f>
        <v>29</v>
      </c>
      <c r="B27" s="5" t="str">
        <f>reform_curr!B24</f>
        <v>Flurlingen</v>
      </c>
      <c r="C27" s="10">
        <f>reform_curr!G24/1000</f>
        <v>438721.36764289602</v>
      </c>
      <c r="D27" s="10">
        <f>reform_new2!N24/1000</f>
        <v>455672.15728124999</v>
      </c>
      <c r="E27" s="10">
        <f t="shared" si="0"/>
        <v>16950.789638353977</v>
      </c>
      <c r="G27" s="10">
        <f>reform_curr!H24/1000</f>
        <v>613.10654761528895</v>
      </c>
      <c r="H27" s="10">
        <f>reform_curr!I24/1000</f>
        <v>686.67933053773595</v>
      </c>
      <c r="I27" s="10">
        <f>reform_curr!J24/1000</f>
        <v>1299.7858765194401</v>
      </c>
      <c r="K27" s="10">
        <f>reform_new2!O24/1000</f>
        <v>615.86804962944905</v>
      </c>
      <c r="L27" s="10">
        <f>reform_new2!P24/1000</f>
        <v>689.77221450990407</v>
      </c>
      <c r="M27" s="10">
        <f>reform_new2!Q24/1000</f>
        <v>1305.6402669003</v>
      </c>
      <c r="O27" s="10">
        <f t="shared" si="1"/>
        <v>-5.854390380859968</v>
      </c>
    </row>
    <row r="28" spans="1:15" ht="20" customHeight="1">
      <c r="A28" s="5">
        <f>reform_curr!A25</f>
        <v>30</v>
      </c>
      <c r="B28" s="5" t="str">
        <f>reform_curr!B25</f>
        <v>Andelfingen</v>
      </c>
      <c r="C28" s="10">
        <f>reform_curr!G25/1000</f>
        <v>632497.08700000006</v>
      </c>
      <c r="D28" s="10">
        <f>reform_new2!N25/1000</f>
        <v>660481.39174999995</v>
      </c>
      <c r="E28" s="10">
        <f t="shared" si="0"/>
        <v>27984.304749999894</v>
      </c>
      <c r="G28" s="10">
        <f>reform_curr!H25/1000</f>
        <v>928.25760684406703</v>
      </c>
      <c r="H28" s="10">
        <f>reform_curr!I25/1000</f>
        <v>1039.64851668244</v>
      </c>
      <c r="I28" s="10">
        <f>reform_curr!J25/1000</f>
        <v>1967.9061441335598</v>
      </c>
      <c r="K28" s="10">
        <f>reform_new2!O25/1000</f>
        <v>932.03946817219196</v>
      </c>
      <c r="L28" s="10">
        <f>reform_new2!P25/1000</f>
        <v>1043.8841992996299</v>
      </c>
      <c r="M28" s="10">
        <f>reform_new2!Q25/1000</f>
        <v>1975.9236578054399</v>
      </c>
      <c r="O28" s="10">
        <f t="shared" si="1"/>
        <v>-8.0175136718801241</v>
      </c>
    </row>
    <row r="29" spans="1:15" ht="20" customHeight="1">
      <c r="A29" s="5">
        <f>reform_curr!A26</f>
        <v>31</v>
      </c>
      <c r="B29" s="5" t="str">
        <f>reform_curr!B26</f>
        <v>Henggart</v>
      </c>
      <c r="C29" s="10">
        <f>reform_curr!G26/1000</f>
        <v>468914.22</v>
      </c>
      <c r="D29" s="10">
        <f>reform_new2!N26/1000</f>
        <v>475849.39425000001</v>
      </c>
      <c r="E29" s="10">
        <f t="shared" si="0"/>
        <v>6935.17425000004</v>
      </c>
      <c r="G29" s="10">
        <f>reform_curr!H26/1000</f>
        <v>466.45623688167296</v>
      </c>
      <c r="H29" s="10">
        <f>reform_curr!I26/1000</f>
        <v>466.45623688167296</v>
      </c>
      <c r="I29" s="10">
        <f>reform_curr!J26/1000</f>
        <v>932.91247376334593</v>
      </c>
      <c r="K29" s="10">
        <f>reform_new2!O26/1000</f>
        <v>471.41495416682898</v>
      </c>
      <c r="L29" s="10">
        <f>reform_new2!P26/1000</f>
        <v>471.41495416682898</v>
      </c>
      <c r="M29" s="10">
        <f>reform_new2!Q26/1000</f>
        <v>942.82990833365909</v>
      </c>
      <c r="O29" s="10">
        <f t="shared" si="1"/>
        <v>-9.9174345703131621</v>
      </c>
    </row>
    <row r="30" spans="1:15" ht="20" customHeight="1">
      <c r="A30" s="5">
        <f>reform_curr!A27</f>
        <v>32</v>
      </c>
      <c r="B30" s="5" t="str">
        <f>reform_curr!B27</f>
        <v>Humlikon</v>
      </c>
      <c r="C30" s="10">
        <f>reform_curr!G27/1000</f>
        <v>135269.62299999999</v>
      </c>
      <c r="D30" s="10">
        <f>reform_new2!N27/1000</f>
        <v>139497.32675000001</v>
      </c>
      <c r="E30" s="10">
        <f t="shared" si="0"/>
        <v>4227.7037500000151</v>
      </c>
      <c r="G30" s="10">
        <f>reform_curr!H27/1000</f>
        <v>165.61285469961101</v>
      </c>
      <c r="H30" s="10">
        <f>reform_curr!I27/1000</f>
        <v>203.70381259846599</v>
      </c>
      <c r="I30" s="10">
        <f>reform_curr!J27/1000</f>
        <v>369.31666294360105</v>
      </c>
      <c r="K30" s="10">
        <f>reform_new2!O27/1000</f>
        <v>169.60345528554899</v>
      </c>
      <c r="L30" s="10">
        <f>reform_new2!P27/1000</f>
        <v>208.61224961018502</v>
      </c>
      <c r="M30" s="10">
        <f>reform_new2!Q27/1000</f>
        <v>378.21570200610103</v>
      </c>
      <c r="O30" s="10">
        <f t="shared" si="1"/>
        <v>-8.8990390624999804</v>
      </c>
    </row>
    <row r="31" spans="1:15" ht="20" customHeight="1">
      <c r="A31" s="5">
        <f>reform_curr!A28</f>
        <v>33</v>
      </c>
      <c r="B31" s="5" t="str">
        <f>reform_curr!B28</f>
        <v>Kleinandelfingen</v>
      </c>
      <c r="C31" s="10">
        <f>reform_curr!G28/1000</f>
        <v>499837.49118260096</v>
      </c>
      <c r="D31" s="10">
        <f>reform_new2!N28/1000</f>
        <v>514996.47793749999</v>
      </c>
      <c r="E31" s="10">
        <f t="shared" si="0"/>
        <v>15158.98675489903</v>
      </c>
      <c r="G31" s="10">
        <f>reform_curr!H28/1000</f>
        <v>653.94930471831503</v>
      </c>
      <c r="H31" s="10">
        <f>reform_curr!I28/1000</f>
        <v>719.34423975580899</v>
      </c>
      <c r="I31" s="10">
        <f>reform_curr!J28/1000</f>
        <v>1373.2935457856599</v>
      </c>
      <c r="K31" s="10">
        <f>reform_new2!O28/1000</f>
        <v>648.41779446440898</v>
      </c>
      <c r="L31" s="10">
        <f>reform_new2!P28/1000</f>
        <v>713.259574228465</v>
      </c>
      <c r="M31" s="10">
        <f>reform_new2!Q28/1000</f>
        <v>1361.67736316847</v>
      </c>
      <c r="O31" s="10">
        <f t="shared" si="1"/>
        <v>11.616182617189907</v>
      </c>
    </row>
    <row r="32" spans="1:15" ht="20" customHeight="1">
      <c r="A32" s="5">
        <f>reform_curr!A29</f>
        <v>34</v>
      </c>
      <c r="B32" s="5" t="str">
        <f>reform_curr!B29</f>
        <v>Laufen-Uhwiesen</v>
      </c>
      <c r="C32" s="10">
        <f>reform_curr!G29/1000</f>
        <v>602995.09299999999</v>
      </c>
      <c r="D32" s="10">
        <f>reform_new2!N29/1000</f>
        <v>635025.90075000003</v>
      </c>
      <c r="E32" s="10">
        <f t="shared" si="0"/>
        <v>32030.807750000036</v>
      </c>
      <c r="G32" s="10">
        <f>reform_curr!H29/1000</f>
        <v>985.42747855394998</v>
      </c>
      <c r="H32" s="10">
        <f>reform_curr!I29/1000</f>
        <v>1005.13602470225</v>
      </c>
      <c r="I32" s="10">
        <f>reform_curr!J29/1000</f>
        <v>1990.56351246345</v>
      </c>
      <c r="K32" s="10">
        <f>reform_new2!O29/1000</f>
        <v>980.21652445238806</v>
      </c>
      <c r="L32" s="10">
        <f>reform_new2!P29/1000</f>
        <v>999.82085282725097</v>
      </c>
      <c r="M32" s="10">
        <f>reform_new2!Q29/1000</f>
        <v>1980.0373581665701</v>
      </c>
      <c r="O32" s="10">
        <f t="shared" si="1"/>
        <v>10.526154296879895</v>
      </c>
    </row>
    <row r="33" spans="1:15" ht="20" customHeight="1">
      <c r="A33" s="5">
        <f>reform_curr!A30</f>
        <v>35</v>
      </c>
      <c r="B33" s="5" t="str">
        <f>reform_curr!B30</f>
        <v>Marthalen</v>
      </c>
      <c r="C33" s="10">
        <f>reform_curr!G30/1000</f>
        <v>474328.02500494896</v>
      </c>
      <c r="D33" s="10">
        <f>reform_new2!N30/1000</f>
        <v>486765.72725</v>
      </c>
      <c r="E33" s="10">
        <f t="shared" si="0"/>
        <v>12437.702245051041</v>
      </c>
      <c r="G33" s="10">
        <f>reform_curr!H30/1000</f>
        <v>531.95570839333504</v>
      </c>
      <c r="H33" s="10">
        <f>reform_curr!I30/1000</f>
        <v>579.83172160360209</v>
      </c>
      <c r="I33" s="10">
        <f>reform_curr!J30/1000</f>
        <v>1111.78743734467</v>
      </c>
      <c r="K33" s="10">
        <f>reform_new2!O30/1000</f>
        <v>546.91061366677206</v>
      </c>
      <c r="L33" s="10">
        <f>reform_new2!P30/1000</f>
        <v>596.13256974813294</v>
      </c>
      <c r="M33" s="10">
        <f>reform_new2!Q30/1000</f>
        <v>1143.0431922274799</v>
      </c>
      <c r="O33" s="10">
        <f t="shared" si="1"/>
        <v>-31.255754882809924</v>
      </c>
    </row>
    <row r="34" spans="1:15" ht="20" customHeight="1">
      <c r="A34" s="5">
        <f>reform_curr!A31</f>
        <v>37</v>
      </c>
      <c r="B34" s="5" t="str">
        <f>reform_curr!B31</f>
        <v>Ossingen</v>
      </c>
      <c r="C34" s="10">
        <f>reform_curr!G31/1000</f>
        <v>291135.41262000002</v>
      </c>
      <c r="D34" s="10">
        <f>reform_new2!N31/1000</f>
        <v>297483.18312499998</v>
      </c>
      <c r="E34" s="10">
        <f t="shared" si="0"/>
        <v>6347.770504999964</v>
      </c>
      <c r="G34" s="10">
        <f>reform_curr!H31/1000</f>
        <v>294.85570850566</v>
      </c>
      <c r="H34" s="10">
        <f>reform_curr!I31/1000</f>
        <v>291.90715090844003</v>
      </c>
      <c r="I34" s="10">
        <f>reform_curr!J31/1000</f>
        <v>586.76286034202496</v>
      </c>
      <c r="K34" s="10">
        <f>reform_new2!O31/1000</f>
        <v>300.71123340800398</v>
      </c>
      <c r="L34" s="10">
        <f>reform_new2!P31/1000</f>
        <v>297.70412063500197</v>
      </c>
      <c r="M34" s="10">
        <f>reform_new2!Q31/1000</f>
        <v>598.41535741233804</v>
      </c>
      <c r="O34" s="10">
        <f t="shared" si="1"/>
        <v>-11.652497070313075</v>
      </c>
    </row>
    <row r="35" spans="1:15" ht="20" customHeight="1">
      <c r="A35" s="5">
        <f>reform_curr!A32</f>
        <v>38</v>
      </c>
      <c r="B35" s="5" t="str">
        <f>reform_curr!B32</f>
        <v>Rheinau</v>
      </c>
      <c r="C35" s="10">
        <f>reform_curr!G32/1000</f>
        <v>232064.69099999999</v>
      </c>
      <c r="D35" s="10">
        <f>reform_new2!N32/1000</f>
        <v>237536.21174999999</v>
      </c>
      <c r="E35" s="10">
        <f t="shared" si="0"/>
        <v>5471.520749999996</v>
      </c>
      <c r="G35" s="10">
        <f>reform_curr!H32/1000</f>
        <v>236.11614133560599</v>
      </c>
      <c r="H35" s="10">
        <f>reform_curr!I32/1000</f>
        <v>288.06169127976801</v>
      </c>
      <c r="I35" s="10">
        <f>reform_curr!J32/1000</f>
        <v>524.17783356535404</v>
      </c>
      <c r="K35" s="10">
        <f>reform_new2!O32/1000</f>
        <v>239.67020139420001</v>
      </c>
      <c r="L35" s="10">
        <f>reform_new2!P32/1000</f>
        <v>292.39764684617501</v>
      </c>
      <c r="M35" s="10">
        <f>reform_new2!Q32/1000</f>
        <v>532.06784235441603</v>
      </c>
      <c r="O35" s="10">
        <f t="shared" si="1"/>
        <v>-7.8900087890619943</v>
      </c>
    </row>
    <row r="36" spans="1:15" ht="20" customHeight="1">
      <c r="A36" s="5">
        <f>reform_curr!A33</f>
        <v>39</v>
      </c>
      <c r="B36" s="5" t="str">
        <f>reform_curr!B33</f>
        <v>Thalheim an der Thur</v>
      </c>
      <c r="C36" s="10">
        <f>reform_curr!G33/1000</f>
        <v>200536.56202014603</v>
      </c>
      <c r="D36" s="10">
        <f>reform_new2!N33/1000</f>
        <v>206726.81825000001</v>
      </c>
      <c r="E36" s="10">
        <f t="shared" si="0"/>
        <v>6190.2562298539851</v>
      </c>
      <c r="G36" s="10">
        <f>reform_curr!H33/1000</f>
        <v>253.322569814324</v>
      </c>
      <c r="H36" s="10">
        <f>reform_curr!I33/1000</f>
        <v>258.389023107767</v>
      </c>
      <c r="I36" s="10">
        <f>reform_curr!J33/1000</f>
        <v>511.71159972453103</v>
      </c>
      <c r="K36" s="10">
        <f>reform_new2!O33/1000</f>
        <v>250.39169334947999</v>
      </c>
      <c r="L36" s="10">
        <f>reform_new2!P33/1000</f>
        <v>255.39952994370398</v>
      </c>
      <c r="M36" s="10">
        <f>reform_new2!Q33/1000</f>
        <v>505.79123156046796</v>
      </c>
      <c r="O36" s="10">
        <f t="shared" si="1"/>
        <v>5.9203681640630634</v>
      </c>
    </row>
    <row r="37" spans="1:15" ht="20" customHeight="1">
      <c r="A37" s="5">
        <f>reform_curr!A34</f>
        <v>40</v>
      </c>
      <c r="B37" s="5" t="str">
        <f>reform_curr!B34</f>
        <v>Trüllikon</v>
      </c>
      <c r="C37" s="10">
        <f>reform_curr!G34/1000</f>
        <v>249069.74332280498</v>
      </c>
      <c r="D37" s="10">
        <f>reform_new2!N34/1000</f>
        <v>252303.59650000001</v>
      </c>
      <c r="E37" s="10">
        <f t="shared" si="0"/>
        <v>3233.8531771950366</v>
      </c>
      <c r="G37" s="10">
        <f>reform_curr!H34/1000</f>
        <v>264.33462875091999</v>
      </c>
      <c r="H37" s="10">
        <f>reform_curr!I34/1000</f>
        <v>301.34147745937099</v>
      </c>
      <c r="I37" s="10">
        <f>reform_curr!J34/1000</f>
        <v>565.67610917806599</v>
      </c>
      <c r="K37" s="10">
        <f>reform_new2!O34/1000</f>
        <v>265.34671761810699</v>
      </c>
      <c r="L37" s="10">
        <f>reform_new2!P34/1000</f>
        <v>302.495258709371</v>
      </c>
      <c r="M37" s="10">
        <f>reform_new2!Q34/1000</f>
        <v>567.84197831869108</v>
      </c>
      <c r="O37" s="10">
        <f t="shared" si="1"/>
        <v>-2.1658691406250909</v>
      </c>
    </row>
    <row r="38" spans="1:15" ht="20" customHeight="1">
      <c r="A38" s="5">
        <f>reform_curr!A35</f>
        <v>41</v>
      </c>
      <c r="B38" s="5" t="str">
        <f>reform_curr!B35</f>
        <v>Truttikon</v>
      </c>
      <c r="C38" s="10">
        <f>reform_curr!G35/1000</f>
        <v>99664</v>
      </c>
      <c r="D38" s="10">
        <f>reform_new2!N35/1000</f>
        <v>101717.111</v>
      </c>
      <c r="E38" s="10">
        <f t="shared" si="0"/>
        <v>2053.1110000000044</v>
      </c>
      <c r="G38" s="10">
        <f>reform_curr!H35/1000</f>
        <v>103.04048052859301</v>
      </c>
      <c r="H38" s="10">
        <f>reform_curr!I35/1000</f>
        <v>123.648577265143</v>
      </c>
      <c r="I38" s="10">
        <f>reform_curr!J35/1000</f>
        <v>226.689057946085</v>
      </c>
      <c r="K38" s="10">
        <f>reform_new2!O35/1000</f>
        <v>104.992511778593</v>
      </c>
      <c r="L38" s="10">
        <f>reform_new2!P35/1000</f>
        <v>125.99101476514301</v>
      </c>
      <c r="M38" s="10">
        <f>reform_new2!Q35/1000</f>
        <v>230.98352278983501</v>
      </c>
      <c r="O38" s="10">
        <f t="shared" si="1"/>
        <v>-4.2944648437500064</v>
      </c>
    </row>
    <row r="39" spans="1:15" ht="20" customHeight="1">
      <c r="A39" s="5">
        <f>reform_curr!A36</f>
        <v>43</v>
      </c>
      <c r="B39" s="5" t="str">
        <f>reform_curr!B36</f>
        <v>Volken</v>
      </c>
      <c r="C39" s="10">
        <f>reform_curr!G36/1000</f>
        <v>71136.89</v>
      </c>
      <c r="D39" s="10">
        <f>reform_new2!N36/1000</f>
        <v>74471.846749999997</v>
      </c>
      <c r="E39" s="10">
        <f t="shared" si="0"/>
        <v>3334.9567499999976</v>
      </c>
      <c r="G39" s="10">
        <f>reform_curr!H36/1000</f>
        <v>93.543407637596104</v>
      </c>
      <c r="H39" s="10">
        <f>reform_curr!I36/1000</f>
        <v>103.83318212640199</v>
      </c>
      <c r="I39" s="10">
        <f>reform_curr!J36/1000</f>
        <v>197.37659385633398</v>
      </c>
      <c r="K39" s="10">
        <f>reform_new2!O36/1000</f>
        <v>94.7127142782211</v>
      </c>
      <c r="L39" s="10">
        <f>reform_new2!P36/1000</f>
        <v>105.13111230218401</v>
      </c>
      <c r="M39" s="10">
        <f>reform_new2!Q36/1000</f>
        <v>199.84382920789702</v>
      </c>
      <c r="O39" s="10">
        <f t="shared" si="1"/>
        <v>-2.4672353515630334</v>
      </c>
    </row>
    <row r="40" spans="1:15" ht="20" customHeight="1">
      <c r="A40" s="5">
        <f>reform_curr!A37</f>
        <v>51</v>
      </c>
      <c r="B40" s="5" t="str">
        <f>reform_curr!B37</f>
        <v>Bachenbülach</v>
      </c>
      <c r="C40" s="10">
        <f>reform_curr!G37/1000</f>
        <v>734931.19949472498</v>
      </c>
      <c r="D40" s="10">
        <f>reform_new2!N37/1000</f>
        <v>753881.54249999998</v>
      </c>
      <c r="E40" s="10">
        <f t="shared" si="0"/>
        <v>18950.343005275005</v>
      </c>
      <c r="G40" s="10">
        <f>reform_curr!H37/1000</f>
        <v>867.21353068677297</v>
      </c>
      <c r="H40" s="10">
        <f>reform_curr!I37/1000</f>
        <v>919.24634222963402</v>
      </c>
      <c r="I40" s="10">
        <f>reform_curr!J37/1000</f>
        <v>1786.4598641689402</v>
      </c>
      <c r="K40" s="10">
        <f>reform_new2!O37/1000</f>
        <v>875.578634690679</v>
      </c>
      <c r="L40" s="10">
        <f>reform_new2!P37/1000</f>
        <v>928.11334711244706</v>
      </c>
      <c r="M40" s="10">
        <f>reform_new2!Q37/1000</f>
        <v>1803.6919891689402</v>
      </c>
      <c r="O40" s="10">
        <f t="shared" si="1"/>
        <v>-17.232124999999996</v>
      </c>
    </row>
    <row r="41" spans="1:15" ht="20" customHeight="1">
      <c r="A41" s="5">
        <f>reform_curr!A38</f>
        <v>52</v>
      </c>
      <c r="B41" s="5" t="str">
        <f>reform_curr!B38</f>
        <v>Bassersdorf</v>
      </c>
      <c r="C41" s="10">
        <f>reform_curr!G38/1000</f>
        <v>2073574.561</v>
      </c>
      <c r="D41" s="10">
        <f>reform_new2!N38/1000</f>
        <v>2140819.9764999999</v>
      </c>
      <c r="E41" s="10">
        <f t="shared" si="0"/>
        <v>67245.415499999886</v>
      </c>
      <c r="G41" s="10">
        <f>reform_curr!H38/1000</f>
        <v>2521.57163446104</v>
      </c>
      <c r="H41" s="10">
        <f>reform_curr!I38/1000</f>
        <v>2748.5130779477304</v>
      </c>
      <c r="I41" s="10">
        <f>reform_curr!J38/1000</f>
        <v>5270.0847094278906</v>
      </c>
      <c r="K41" s="10">
        <f>reform_new2!O38/1000</f>
        <v>2567.7703610235403</v>
      </c>
      <c r="L41" s="10">
        <f>reform_new2!P38/1000</f>
        <v>2798.86969635593</v>
      </c>
      <c r="M41" s="10">
        <f>reform_new2!Q38/1000</f>
        <v>5366.6400517130405</v>
      </c>
      <c r="O41" s="10">
        <f t="shared" si="1"/>
        <v>-96.555342285149891</v>
      </c>
    </row>
    <row r="42" spans="1:15" ht="20" customHeight="1">
      <c r="A42" s="5">
        <f>reform_curr!A39</f>
        <v>53</v>
      </c>
      <c r="B42" s="5" t="str">
        <f>reform_curr!B39</f>
        <v>Bülach</v>
      </c>
      <c r="C42" s="10">
        <f>reform_curr!G39/1000</f>
        <v>3068173.9560251799</v>
      </c>
      <c r="D42" s="10">
        <f>reform_new2!N39/1000</f>
        <v>3161326.8589375</v>
      </c>
      <c r="E42" s="10">
        <f t="shared" si="0"/>
        <v>93152.902912320103</v>
      </c>
      <c r="G42" s="10">
        <f>reform_curr!H39/1000</f>
        <v>3689.7792535829503</v>
      </c>
      <c r="H42" s="10">
        <f>reform_curr!I39/1000</f>
        <v>4058.7571751216597</v>
      </c>
      <c r="I42" s="10">
        <f>reform_curr!J39/1000</f>
        <v>7748.5364216383396</v>
      </c>
      <c r="K42" s="10">
        <f>reform_new2!O39/1000</f>
        <v>3727.5608515443801</v>
      </c>
      <c r="L42" s="10">
        <f>reform_new2!P39/1000</f>
        <v>4100.3169261592602</v>
      </c>
      <c r="M42" s="10">
        <f>reform_new2!Q39/1000</f>
        <v>7827.8777689283706</v>
      </c>
      <c r="O42" s="10">
        <f t="shared" si="1"/>
        <v>-79.341347290031081</v>
      </c>
    </row>
    <row r="43" spans="1:15" ht="20" customHeight="1">
      <c r="A43" s="5">
        <f>reform_curr!A40</f>
        <v>54</v>
      </c>
      <c r="B43" s="5" t="str">
        <f>reform_curr!B40</f>
        <v>Dietlikon</v>
      </c>
      <c r="C43" s="10">
        <f>reform_curr!G40/1000</f>
        <v>1707143.26660281</v>
      </c>
      <c r="D43" s="10">
        <f>reform_new2!N40/1000</f>
        <v>1762411.92175</v>
      </c>
      <c r="E43" s="10">
        <f t="shared" si="0"/>
        <v>55268.655147189973</v>
      </c>
      <c r="G43" s="10">
        <f>reform_curr!H40/1000</f>
        <v>2258.9077027948497</v>
      </c>
      <c r="H43" s="10">
        <f>reform_curr!I40/1000</f>
        <v>2078.1950855062601</v>
      </c>
      <c r="I43" s="10">
        <f>reform_curr!J40/1000</f>
        <v>4337.1027923981501</v>
      </c>
      <c r="K43" s="10">
        <f>reform_new2!O40/1000</f>
        <v>2276.4331788690597</v>
      </c>
      <c r="L43" s="10">
        <f>reform_new2!P40/1000</f>
        <v>2094.3185210531301</v>
      </c>
      <c r="M43" s="10">
        <f>reform_new2!Q40/1000</f>
        <v>4370.7516976715906</v>
      </c>
      <c r="O43" s="10">
        <f t="shared" si="1"/>
        <v>-33.648905273440505</v>
      </c>
    </row>
    <row r="44" spans="1:15" ht="20" customHeight="1">
      <c r="A44" s="5">
        <f>reform_curr!A41</f>
        <v>55</v>
      </c>
      <c r="B44" s="5" t="str">
        <f>reform_curr!B41</f>
        <v>Eglisau</v>
      </c>
      <c r="C44" s="10">
        <f>reform_curr!G41/1000</f>
        <v>1069592.2606448</v>
      </c>
      <c r="D44" s="10">
        <f>reform_new2!N41/1000</f>
        <v>1109385.63964062</v>
      </c>
      <c r="E44" s="10">
        <f t="shared" si="0"/>
        <v>39793.378995819949</v>
      </c>
      <c r="G44" s="10">
        <f>reform_curr!H41/1000</f>
        <v>1395.93208635872</v>
      </c>
      <c r="H44" s="10">
        <f>reform_curr!I41/1000</f>
        <v>1577.40325635319</v>
      </c>
      <c r="I44" s="10">
        <f>reform_curr!J41/1000</f>
        <v>2973.3353600487699</v>
      </c>
      <c r="K44" s="10">
        <f>reform_new2!O41/1000</f>
        <v>1406.1282264954398</v>
      </c>
      <c r="L44" s="10">
        <f>reform_new2!P41/1000</f>
        <v>1588.9248886774101</v>
      </c>
      <c r="M44" s="10">
        <f>reform_new2!Q41/1000</f>
        <v>2995.0531129784499</v>
      </c>
      <c r="O44" s="10">
        <f t="shared" si="1"/>
        <v>-21.717752929680046</v>
      </c>
    </row>
    <row r="45" spans="1:15" ht="20" customHeight="1">
      <c r="A45" s="5">
        <f>reform_curr!A42</f>
        <v>56</v>
      </c>
      <c r="B45" s="5" t="str">
        <f>reform_curr!B42</f>
        <v>Embrach</v>
      </c>
      <c r="C45" s="10">
        <f>reform_curr!G42/1000</f>
        <v>1441037.5205903</v>
      </c>
      <c r="D45" s="10">
        <f>reform_new2!N42/1000</f>
        <v>1489747.26875</v>
      </c>
      <c r="E45" s="10">
        <f t="shared" si="0"/>
        <v>48709.748159700073</v>
      </c>
      <c r="G45" s="10">
        <f>reform_curr!H42/1000</f>
        <v>1757.7387131225398</v>
      </c>
      <c r="H45" s="10">
        <f>reform_curr!I42/1000</f>
        <v>2074.13167425751</v>
      </c>
      <c r="I45" s="10">
        <f>reform_curr!J42/1000</f>
        <v>3831.87038380682</v>
      </c>
      <c r="K45" s="10">
        <f>reform_new2!O42/1000</f>
        <v>1773.91121898192</v>
      </c>
      <c r="L45" s="10">
        <f>reform_new2!P42/1000</f>
        <v>2093.2152479879801</v>
      </c>
      <c r="M45" s="10">
        <f>reform_new2!Q42/1000</f>
        <v>3867.1264521662001</v>
      </c>
      <c r="O45" s="10">
        <f t="shared" si="1"/>
        <v>-35.256068359380151</v>
      </c>
    </row>
    <row r="46" spans="1:15" ht="20" customHeight="1">
      <c r="A46" s="5">
        <f>reform_curr!A43</f>
        <v>57</v>
      </c>
      <c r="B46" s="5" t="str">
        <f>reform_curr!B43</f>
        <v>Freienstein-Teufen</v>
      </c>
      <c r="C46" s="10">
        <f>reform_curr!G43/1000</f>
        <v>536893.67799999996</v>
      </c>
      <c r="D46" s="10">
        <f>reform_new2!N43/1000</f>
        <v>548430.72699999996</v>
      </c>
      <c r="E46" s="10">
        <f t="shared" si="0"/>
        <v>11537.048999999999</v>
      </c>
      <c r="G46" s="10">
        <f>reform_curr!H43/1000</f>
        <v>622.3929738132349</v>
      </c>
      <c r="H46" s="10">
        <f>reform_curr!I43/1000</f>
        <v>616.16903970274291</v>
      </c>
      <c r="I46" s="10">
        <f>reform_curr!J43/1000</f>
        <v>1238.5620215840299</v>
      </c>
      <c r="K46" s="10">
        <f>reform_new2!O43/1000</f>
        <v>622.88123504370401</v>
      </c>
      <c r="L46" s="10">
        <f>reform_new2!P43/1000</f>
        <v>616.65241763243</v>
      </c>
      <c r="M46" s="10">
        <f>reform_new2!Q43/1000</f>
        <v>1239.5336583027799</v>
      </c>
      <c r="O46" s="10">
        <f t="shared" si="1"/>
        <v>-0.97163671875000546</v>
      </c>
    </row>
    <row r="47" spans="1:15" ht="20" customHeight="1">
      <c r="A47" s="5">
        <f>reform_curr!A44</f>
        <v>58</v>
      </c>
      <c r="B47" s="5" t="str">
        <f>reform_curr!B44</f>
        <v>Glattfelden</v>
      </c>
      <c r="C47" s="10">
        <f>reform_curr!G44/1000</f>
        <v>815620.78303357691</v>
      </c>
      <c r="D47" s="10">
        <f>reform_new2!N44/1000</f>
        <v>842672.53948437504</v>
      </c>
      <c r="E47" s="10">
        <f t="shared" si="0"/>
        <v>27051.75645079813</v>
      </c>
      <c r="G47" s="10">
        <f>reform_curr!H44/1000</f>
        <v>1015.2268964805301</v>
      </c>
      <c r="H47" s="10">
        <f>reform_curr!I44/1000</f>
        <v>1167.5109415228299</v>
      </c>
      <c r="I47" s="10">
        <f>reform_curr!J44/1000</f>
        <v>2182.7378703364702</v>
      </c>
      <c r="K47" s="10">
        <f>reform_new2!O44/1000</f>
        <v>998.51378399273699</v>
      </c>
      <c r="L47" s="10">
        <f>reform_new2!P44/1000</f>
        <v>1148.2908374578899</v>
      </c>
      <c r="M47" s="10">
        <f>reform_new2!Q44/1000</f>
        <v>2146.8045874080003</v>
      </c>
      <c r="O47" s="10">
        <f t="shared" si="1"/>
        <v>35.933282928469907</v>
      </c>
    </row>
    <row r="48" spans="1:15" ht="20" customHeight="1">
      <c r="A48" s="5">
        <f>reform_curr!A45</f>
        <v>59</v>
      </c>
      <c r="B48" s="5" t="str">
        <f>reform_curr!B45</f>
        <v>Hochfelden</v>
      </c>
      <c r="C48" s="10">
        <f>reform_curr!G45/1000</f>
        <v>402157.29700000002</v>
      </c>
      <c r="D48" s="10">
        <f>reform_new2!N45/1000</f>
        <v>416018.45299999998</v>
      </c>
      <c r="E48" s="10">
        <f t="shared" si="0"/>
        <v>13861.155999999959</v>
      </c>
      <c r="G48" s="10">
        <f>reform_curr!H45/1000</f>
        <v>502.14687437915802</v>
      </c>
      <c r="H48" s="10">
        <f>reform_curr!I45/1000</f>
        <v>582.49038183694995</v>
      </c>
      <c r="I48" s="10">
        <f>reform_curr!J45/1000</f>
        <v>1084.6372524282899</v>
      </c>
      <c r="K48" s="10">
        <f>reform_new2!O45/1000</f>
        <v>502.13681114673602</v>
      </c>
      <c r="L48" s="10">
        <f>reform_new2!P45/1000</f>
        <v>582.47870410257497</v>
      </c>
      <c r="M48" s="10">
        <f>reform_new2!Q45/1000</f>
        <v>1084.6155151235998</v>
      </c>
      <c r="O48" s="10">
        <f t="shared" si="1"/>
        <v>2.1737304690077508E-2</v>
      </c>
    </row>
    <row r="49" spans="1:15" ht="20" customHeight="1">
      <c r="A49" s="5">
        <f>reform_curr!A46</f>
        <v>60</v>
      </c>
      <c r="B49" s="5" t="str">
        <f>reform_curr!B46</f>
        <v>Höri</v>
      </c>
      <c r="C49" s="10">
        <f>reform_curr!G46/1000</f>
        <v>340765.93992655596</v>
      </c>
      <c r="D49" s="10">
        <f>reform_new2!N46/1000</f>
        <v>350175.38962500001</v>
      </c>
      <c r="E49" s="10">
        <f t="shared" si="0"/>
        <v>9409.4496984440484</v>
      </c>
      <c r="G49" s="10">
        <f>reform_curr!H46/1000</f>
        <v>367.63039228853501</v>
      </c>
      <c r="H49" s="10">
        <f>reform_curr!I46/1000</f>
        <v>430.12755629593102</v>
      </c>
      <c r="I49" s="10">
        <f>reform_curr!J46/1000</f>
        <v>797.75794497478</v>
      </c>
      <c r="K49" s="10">
        <f>reform_new2!O46/1000</f>
        <v>373.64716499361401</v>
      </c>
      <c r="L49" s="10">
        <f>reform_new2!P46/1000</f>
        <v>437.16718471389999</v>
      </c>
      <c r="M49" s="10">
        <f>reform_new2!Q46/1000</f>
        <v>810.81434927165492</v>
      </c>
      <c r="O49" s="10">
        <f t="shared" si="1"/>
        <v>-13.056404296874916</v>
      </c>
    </row>
    <row r="50" spans="1:15" ht="20" customHeight="1">
      <c r="A50" s="5">
        <f>reform_curr!A47</f>
        <v>61</v>
      </c>
      <c r="B50" s="5" t="str">
        <f>reform_curr!B47</f>
        <v>Hüntwangen</v>
      </c>
      <c r="C50" s="10">
        <f>reform_curr!G47/1000</f>
        <v>236044</v>
      </c>
      <c r="D50" s="10">
        <f>reform_new2!N47/1000</f>
        <v>240289.07250000001</v>
      </c>
      <c r="E50" s="10">
        <f t="shared" si="0"/>
        <v>4245.0725000000093</v>
      </c>
      <c r="G50" s="10">
        <f>reform_curr!H47/1000</f>
        <v>258.21490553045203</v>
      </c>
      <c r="H50" s="10">
        <f>reform_curr!I47/1000</f>
        <v>268.54350041651702</v>
      </c>
      <c r="I50" s="10">
        <f>reform_curr!J47/1000</f>
        <v>526.75840076684904</v>
      </c>
      <c r="K50" s="10">
        <f>reform_new2!O47/1000</f>
        <v>259.53961939763997</v>
      </c>
      <c r="L50" s="10">
        <f>reform_new2!P47/1000</f>
        <v>269.92120305323601</v>
      </c>
      <c r="M50" s="10">
        <f>reform_new2!Q47/1000</f>
        <v>529.46082459497404</v>
      </c>
      <c r="O50" s="10">
        <f t="shared" si="1"/>
        <v>-2.7024238281250064</v>
      </c>
    </row>
    <row r="51" spans="1:15" ht="20" customHeight="1">
      <c r="A51" s="5">
        <f>reform_curr!A48</f>
        <v>62</v>
      </c>
      <c r="B51" s="5" t="str">
        <f>reform_curr!B48</f>
        <v>Kloten</v>
      </c>
      <c r="C51" s="10">
        <f>reform_curr!G48/1000</f>
        <v>2708720.5017679501</v>
      </c>
      <c r="D51" s="10">
        <f>reform_new2!N48/1000</f>
        <v>2811386.2988749999</v>
      </c>
      <c r="E51" s="10">
        <f t="shared" si="0"/>
        <v>102665.79710704973</v>
      </c>
      <c r="G51" s="10">
        <f>reform_curr!H48/1000</f>
        <v>3628.8848998980602</v>
      </c>
      <c r="H51" s="10">
        <f>reform_curr!I48/1000</f>
        <v>3737.7514596769201</v>
      </c>
      <c r="I51" s="10">
        <f>reform_curr!J48/1000</f>
        <v>7366.6363892061099</v>
      </c>
      <c r="K51" s="10">
        <f>reform_new2!O48/1000</f>
        <v>3624.4892333941502</v>
      </c>
      <c r="L51" s="10">
        <f>reform_new2!P48/1000</f>
        <v>3733.2239159757401</v>
      </c>
      <c r="M51" s="10">
        <f>reform_new2!Q48/1000</f>
        <v>7357.7131340791502</v>
      </c>
      <c r="O51" s="10">
        <f t="shared" si="1"/>
        <v>8.9232551269597025</v>
      </c>
    </row>
    <row r="52" spans="1:15" ht="20" customHeight="1">
      <c r="A52" s="5">
        <f>reform_curr!A49</f>
        <v>63</v>
      </c>
      <c r="B52" s="5" t="str">
        <f>reform_curr!B49</f>
        <v>Lufingen</v>
      </c>
      <c r="C52" s="10">
        <f>reform_curr!G49/1000</f>
        <v>522919.09053676401</v>
      </c>
      <c r="D52" s="10">
        <f>reform_new2!N49/1000</f>
        <v>538070.33050000004</v>
      </c>
      <c r="E52" s="10">
        <f t="shared" si="0"/>
        <v>15151.239963236032</v>
      </c>
      <c r="G52" s="10">
        <f>reform_curr!H49/1000</f>
        <v>659.65733011379803</v>
      </c>
      <c r="H52" s="10">
        <f>reform_curr!I49/1000</f>
        <v>587.09502283590996</v>
      </c>
      <c r="I52" s="10">
        <f>reform_curr!J49/1000</f>
        <v>1246.7523544599401</v>
      </c>
      <c r="K52" s="10">
        <f>reform_new2!O49/1000</f>
        <v>664.64696536770407</v>
      </c>
      <c r="L52" s="10">
        <f>reform_new2!P49/1000</f>
        <v>591.53579700583191</v>
      </c>
      <c r="M52" s="10">
        <f>reform_new2!Q49/1000</f>
        <v>1256.1827548505601</v>
      </c>
      <c r="O52" s="10">
        <f t="shared" si="1"/>
        <v>-9.4304003906199796</v>
      </c>
    </row>
    <row r="53" spans="1:15" ht="20" customHeight="1">
      <c r="A53" s="5">
        <f>reform_curr!A50</f>
        <v>64</v>
      </c>
      <c r="B53" s="5" t="str">
        <f>reform_curr!B50</f>
        <v>Nürensdorf</v>
      </c>
      <c r="C53" s="10">
        <f>reform_curr!G50/1000</f>
        <v>1874383.6674157099</v>
      </c>
      <c r="D53" s="10">
        <f>reform_new2!N50/1000</f>
        <v>1958748.3679374999</v>
      </c>
      <c r="E53" s="10">
        <f t="shared" si="0"/>
        <v>84364.700521789957</v>
      </c>
      <c r="G53" s="10">
        <f>reform_curr!H50/1000</f>
        <v>2967.58850627847</v>
      </c>
      <c r="H53" s="10">
        <f>reform_curr!I50/1000</f>
        <v>2670.8296545052999</v>
      </c>
      <c r="I53" s="10">
        <f>reform_curr!J50/1000</f>
        <v>5638.4181958196496</v>
      </c>
      <c r="K53" s="10">
        <f>reform_new2!O50/1000</f>
        <v>2945.7348854288598</v>
      </c>
      <c r="L53" s="10">
        <f>reform_new2!P50/1000</f>
        <v>2651.1614056649701</v>
      </c>
      <c r="M53" s="10">
        <f>reform_new2!Q50/1000</f>
        <v>5596.8962715032503</v>
      </c>
      <c r="O53" s="10">
        <f t="shared" si="1"/>
        <v>41.521924316399236</v>
      </c>
    </row>
    <row r="54" spans="1:15" ht="20" customHeight="1">
      <c r="A54" s="5">
        <f>reform_curr!A51</f>
        <v>65</v>
      </c>
      <c r="B54" s="5" t="str">
        <f>reform_curr!B51</f>
        <v>Oberembrach</v>
      </c>
      <c r="C54" s="10">
        <f>reform_curr!G51/1000</f>
        <v>231336.98597384899</v>
      </c>
      <c r="D54" s="10">
        <f>reform_new2!N51/1000</f>
        <v>236257.22412500001</v>
      </c>
      <c r="E54" s="10">
        <f t="shared" si="0"/>
        <v>4920.2381511510175</v>
      </c>
      <c r="G54" s="10">
        <f>reform_curr!H51/1000</f>
        <v>238.74670927819602</v>
      </c>
      <c r="H54" s="10">
        <f>reform_curr!I51/1000</f>
        <v>279.33364866854197</v>
      </c>
      <c r="I54" s="10">
        <f>reform_curr!J51/1000</f>
        <v>518.08035606430406</v>
      </c>
      <c r="K54" s="10">
        <f>reform_new2!O51/1000</f>
        <v>247.809337940305</v>
      </c>
      <c r="L54" s="10">
        <f>reform_new2!P51/1000</f>
        <v>289.93692576815101</v>
      </c>
      <c r="M54" s="10">
        <f>reform_new2!Q51/1000</f>
        <v>537.74626231430398</v>
      </c>
      <c r="O54" s="10">
        <f t="shared" si="1"/>
        <v>-19.665906249999921</v>
      </c>
    </row>
    <row r="55" spans="1:15" ht="20" customHeight="1">
      <c r="A55" s="5">
        <f>reform_curr!A52</f>
        <v>66</v>
      </c>
      <c r="B55" s="5" t="str">
        <f>reform_curr!B52</f>
        <v>Opfikon</v>
      </c>
      <c r="C55" s="10">
        <f>reform_curr!G52/1000</f>
        <v>2202460.6644815798</v>
      </c>
      <c r="D55" s="10">
        <f>reform_new2!N52/1000</f>
        <v>2282325.29825</v>
      </c>
      <c r="E55" s="10">
        <f t="shared" si="0"/>
        <v>79864.633768420201</v>
      </c>
      <c r="G55" s="10">
        <f>reform_curr!H52/1000</f>
        <v>2903.5095848418696</v>
      </c>
      <c r="H55" s="10">
        <f>reform_curr!I52/1000</f>
        <v>2729.2990034752502</v>
      </c>
      <c r="I55" s="10">
        <f>reform_curr!J52/1000</f>
        <v>5632.8086084631004</v>
      </c>
      <c r="K55" s="10">
        <f>reform_new2!O52/1000</f>
        <v>2910.9856590606196</v>
      </c>
      <c r="L55" s="10">
        <f>reform_new2!P52/1000</f>
        <v>2736.3265169029901</v>
      </c>
      <c r="M55" s="10">
        <f>reform_new2!Q52/1000</f>
        <v>5647.3121958654501</v>
      </c>
      <c r="O55" s="10">
        <f t="shared" si="1"/>
        <v>-14.503587402349694</v>
      </c>
    </row>
    <row r="56" spans="1:15" ht="20" customHeight="1">
      <c r="A56" s="5">
        <f>reform_curr!A53</f>
        <v>67</v>
      </c>
      <c r="B56" s="5" t="str">
        <f>reform_curr!B53</f>
        <v>Rafz</v>
      </c>
      <c r="C56" s="10">
        <f>reform_curr!G53/1000</f>
        <v>787283.53204577102</v>
      </c>
      <c r="D56" s="10">
        <f>reform_new2!N53/1000</f>
        <v>803373.31149999995</v>
      </c>
      <c r="E56" s="10">
        <f t="shared" si="0"/>
        <v>16089.779454228934</v>
      </c>
      <c r="G56" s="10">
        <f>reform_curr!H53/1000</f>
        <v>839.35047582852803</v>
      </c>
      <c r="H56" s="10">
        <f>reform_curr!I53/1000</f>
        <v>948.46603744816696</v>
      </c>
      <c r="I56" s="10">
        <f>reform_curr!J53/1000</f>
        <v>1787.8165126695601</v>
      </c>
      <c r="K56" s="10">
        <f>reform_new2!O53/1000</f>
        <v>849.1673395980589</v>
      </c>
      <c r="L56" s="10">
        <f>reform_new2!P53/1000</f>
        <v>959.55909360051101</v>
      </c>
      <c r="M56" s="10">
        <f>reform_new2!Q53/1000</f>
        <v>1808.7264277086199</v>
      </c>
      <c r="O56" s="10">
        <f t="shared" si="1"/>
        <v>-20.909915039059797</v>
      </c>
    </row>
    <row r="57" spans="1:15" ht="20" customHeight="1">
      <c r="A57" s="5">
        <f>reform_curr!A54</f>
        <v>68</v>
      </c>
      <c r="B57" s="5" t="str">
        <f>reform_curr!B54</f>
        <v>Rorbas</v>
      </c>
      <c r="C57" s="10">
        <f>reform_curr!G54/1000</f>
        <v>356525.56454244204</v>
      </c>
      <c r="D57" s="10">
        <f>reform_new2!N54/1000</f>
        <v>363046.81774999999</v>
      </c>
      <c r="E57" s="10">
        <f t="shared" si="0"/>
        <v>6521.2532075579511</v>
      </c>
      <c r="G57" s="10">
        <f>reform_curr!H54/1000</f>
        <v>352.4471247271</v>
      </c>
      <c r="H57" s="10">
        <f>reform_curr!I54/1000</f>
        <v>363.02053785116902</v>
      </c>
      <c r="I57" s="10">
        <f>reform_curr!J54/1000</f>
        <v>715.467663547813</v>
      </c>
      <c r="K57" s="10">
        <f>reform_new2!O54/1000</f>
        <v>359.83089035210003</v>
      </c>
      <c r="L57" s="10">
        <f>reform_new2!P54/1000</f>
        <v>370.62581714804401</v>
      </c>
      <c r="M57" s="10">
        <f>reform_new2!Q54/1000</f>
        <v>730.45671139937599</v>
      </c>
      <c r="O57" s="10">
        <f t="shared" si="1"/>
        <v>-14.989047851562987</v>
      </c>
    </row>
    <row r="58" spans="1:15" ht="20" customHeight="1">
      <c r="A58" s="5">
        <f>reform_curr!A55</f>
        <v>69</v>
      </c>
      <c r="B58" s="5" t="str">
        <f>reform_curr!B55</f>
        <v>Wallisellen</v>
      </c>
      <c r="C58" s="10">
        <f>reform_curr!G55/1000</f>
        <v>3539640.2808884503</v>
      </c>
      <c r="D58" s="10">
        <f>reform_new2!N55/1000</f>
        <v>3709243.3398750001</v>
      </c>
      <c r="E58" s="10">
        <f t="shared" si="0"/>
        <v>169603.05898654973</v>
      </c>
      <c r="G58" s="10">
        <f>reform_curr!H55/1000</f>
        <v>5438.7027206918301</v>
      </c>
      <c r="H58" s="10">
        <f>reform_curr!I55/1000</f>
        <v>5275.5416304833598</v>
      </c>
      <c r="I58" s="10">
        <f>reform_curr!J55/1000</f>
        <v>10714.244347275901</v>
      </c>
      <c r="K58" s="10">
        <f>reform_new2!O55/1000</f>
        <v>5428.1098185922192</v>
      </c>
      <c r="L58" s="10">
        <f>reform_new2!P55/1000</f>
        <v>5265.2665197655906</v>
      </c>
      <c r="M58" s="10">
        <f>reform_new2!Q55/1000</f>
        <v>10693.3763211528</v>
      </c>
      <c r="O58" s="10">
        <f t="shared" si="1"/>
        <v>20.868026123100208</v>
      </c>
    </row>
    <row r="59" spans="1:15" ht="20" customHeight="1">
      <c r="A59" s="5">
        <f>reform_curr!A56</f>
        <v>70</v>
      </c>
      <c r="B59" s="5" t="str">
        <f>reform_curr!B56</f>
        <v>Wasterkingen</v>
      </c>
      <c r="C59" s="10">
        <f>reform_curr!G56/1000</f>
        <v>97430.735000000001</v>
      </c>
      <c r="D59" s="10">
        <f>reform_new2!N56/1000</f>
        <v>97430.735000000001</v>
      </c>
      <c r="E59" s="10">
        <f t="shared" si="0"/>
        <v>0</v>
      </c>
      <c r="G59" s="10">
        <f>reform_curr!H56/1000</f>
        <v>74.64518437862391</v>
      </c>
      <c r="H59" s="10">
        <f>reform_curr!I56/1000</f>
        <v>86.588414101362204</v>
      </c>
      <c r="I59" s="10">
        <f>reform_curr!J56/1000</f>
        <v>161.233598671913</v>
      </c>
      <c r="K59" s="10">
        <f>reform_new2!O56/1000</f>
        <v>74.64518437862391</v>
      </c>
      <c r="L59" s="10">
        <f>reform_new2!P56/1000</f>
        <v>86.588414101362204</v>
      </c>
      <c r="M59" s="10">
        <f>reform_new2!Q56/1000</f>
        <v>161.233598671913</v>
      </c>
      <c r="O59" s="10">
        <f t="shared" si="1"/>
        <v>0</v>
      </c>
    </row>
    <row r="60" spans="1:15" ht="20" customHeight="1">
      <c r="A60" s="5">
        <f>reform_curr!A57</f>
        <v>71</v>
      </c>
      <c r="B60" s="5" t="str">
        <f>reform_curr!B57</f>
        <v>Wil (ZH)</v>
      </c>
      <c r="C60" s="10">
        <f>reform_curr!G57/1000</f>
        <v>388012.90552504803</v>
      </c>
      <c r="D60" s="10">
        <f>reform_new2!N57/1000</f>
        <v>403604.451</v>
      </c>
      <c r="E60" s="10">
        <f t="shared" si="0"/>
        <v>15591.54547495197</v>
      </c>
      <c r="G60" s="10">
        <f>reform_curr!H57/1000</f>
        <v>540.650921508431</v>
      </c>
      <c r="H60" s="10">
        <f>reform_curr!I57/1000</f>
        <v>573.08997545576096</v>
      </c>
      <c r="I60" s="10">
        <f>reform_curr!J57/1000</f>
        <v>1113.74089959812</v>
      </c>
      <c r="K60" s="10">
        <f>reform_new2!O57/1000</f>
        <v>541.81545373499296</v>
      </c>
      <c r="L60" s="10">
        <f>reform_new2!P57/1000</f>
        <v>574.32438219404196</v>
      </c>
      <c r="M60" s="10">
        <f>reform_new2!Q57/1000</f>
        <v>1116.13982830905</v>
      </c>
      <c r="O60" s="10">
        <f t="shared" si="1"/>
        <v>-2.3989287109300221</v>
      </c>
    </row>
    <row r="61" spans="1:15" ht="20" customHeight="1">
      <c r="A61" s="5">
        <f>reform_curr!A58</f>
        <v>72</v>
      </c>
      <c r="B61" s="5" t="str">
        <f>reform_curr!B58</f>
        <v>Winkel</v>
      </c>
      <c r="C61" s="10">
        <f>reform_curr!G58/1000</f>
        <v>1840817.5297390101</v>
      </c>
      <c r="D61" s="10">
        <f>reform_new2!N58/1000</f>
        <v>1939387.2537890601</v>
      </c>
      <c r="E61" s="10">
        <f t="shared" si="0"/>
        <v>98569.724050049903</v>
      </c>
      <c r="G61" s="10">
        <f>reform_curr!H58/1000</f>
        <v>3318.1173620590498</v>
      </c>
      <c r="H61" s="10">
        <f>reform_curr!I58/1000</f>
        <v>2521.7692096125697</v>
      </c>
      <c r="I61" s="10">
        <f>reform_curr!J58/1000</f>
        <v>5839.8865534677498</v>
      </c>
      <c r="K61" s="10">
        <f>reform_new2!O58/1000</f>
        <v>3247.2496509994799</v>
      </c>
      <c r="L61" s="10">
        <f>reform_new2!P58/1000</f>
        <v>2467.9097340266403</v>
      </c>
      <c r="M61" s="10">
        <f>reform_new2!Q58/1000</f>
        <v>5715.1593833017305</v>
      </c>
      <c r="O61" s="10">
        <f t="shared" si="1"/>
        <v>124.72717016601928</v>
      </c>
    </row>
    <row r="62" spans="1:15" ht="20" customHeight="1">
      <c r="A62" s="5">
        <f>reform_curr!A59</f>
        <v>81</v>
      </c>
      <c r="B62" s="5" t="str">
        <f>reform_curr!B59</f>
        <v>Bachs</v>
      </c>
      <c r="C62" s="10">
        <f>reform_curr!G59/1000</f>
        <v>125839.550829667</v>
      </c>
      <c r="D62" s="10">
        <f>reform_new2!N59/1000</f>
        <v>128026.7823125</v>
      </c>
      <c r="E62" s="10">
        <f t="shared" si="0"/>
        <v>2187.2314828329982</v>
      </c>
      <c r="G62" s="10">
        <f>reform_curr!H59/1000</f>
        <v>125.279444320678</v>
      </c>
      <c r="H62" s="10">
        <f>reform_curr!I59/1000</f>
        <v>159.10489437246298</v>
      </c>
      <c r="I62" s="10">
        <f>reform_curr!J59/1000</f>
        <v>284.384337996959</v>
      </c>
      <c r="K62" s="10">
        <f>reform_new2!O59/1000</f>
        <v>127.822193344116</v>
      </c>
      <c r="L62" s="10">
        <f>reform_new2!P59/1000</f>
        <v>162.33418489980701</v>
      </c>
      <c r="M62" s="10">
        <f>reform_new2!Q59/1000</f>
        <v>290.15637705945898</v>
      </c>
      <c r="O62" s="10">
        <f t="shared" si="1"/>
        <v>-5.7720390624999709</v>
      </c>
    </row>
    <row r="63" spans="1:15" ht="20" customHeight="1">
      <c r="A63" s="5">
        <f>reform_curr!A60</f>
        <v>82</v>
      </c>
      <c r="B63" s="5" t="str">
        <f>reform_curr!B60</f>
        <v>Boppelsen</v>
      </c>
      <c r="C63" s="10">
        <f>reform_curr!G60/1000</f>
        <v>522646.59554246499</v>
      </c>
      <c r="D63" s="10">
        <f>reform_new2!N60/1000</f>
        <v>548835.699891845</v>
      </c>
      <c r="E63" s="10">
        <f t="shared" si="0"/>
        <v>26189.10434938001</v>
      </c>
      <c r="G63" s="10">
        <f>reform_curr!H60/1000</f>
        <v>878.46738167905801</v>
      </c>
      <c r="H63" s="10">
        <f>reform_curr!I60/1000</f>
        <v>799.40531952911601</v>
      </c>
      <c r="I63" s="10">
        <f>reform_curr!J60/1000</f>
        <v>1677.8727091238502</v>
      </c>
      <c r="K63" s="10">
        <f>reform_new2!O60/1000</f>
        <v>867.53552303647996</v>
      </c>
      <c r="L63" s="10">
        <f>reform_new2!P60/1000</f>
        <v>789.45732538849109</v>
      </c>
      <c r="M63" s="10">
        <f>reform_new2!Q60/1000</f>
        <v>1656.9928565847799</v>
      </c>
      <c r="O63" s="10">
        <f t="shared" si="1"/>
        <v>20.879852539070271</v>
      </c>
    </row>
    <row r="64" spans="1:15" ht="20" customHeight="1">
      <c r="A64" s="5">
        <f>reform_curr!A61</f>
        <v>83</v>
      </c>
      <c r="B64" s="5" t="str">
        <f>reform_curr!B61</f>
        <v>Buchs (ZH)</v>
      </c>
      <c r="C64" s="10">
        <f>reform_curr!G61/1000</f>
        <v>962938.8241044</v>
      </c>
      <c r="D64" s="10">
        <f>reform_new2!N61/1000</f>
        <v>991166.27268749999</v>
      </c>
      <c r="E64" s="10">
        <f t="shared" si="0"/>
        <v>28227.448583099991</v>
      </c>
      <c r="G64" s="10">
        <f>reform_curr!H61/1000</f>
        <v>1076.2565799649299</v>
      </c>
      <c r="H64" s="10">
        <f>reform_curr!I61/1000</f>
        <v>1183.88223841589</v>
      </c>
      <c r="I64" s="10">
        <f>reform_curr!J61/1000</f>
        <v>2260.13881500244</v>
      </c>
      <c r="K64" s="10">
        <f>reform_new2!O61/1000</f>
        <v>1091.9152357266501</v>
      </c>
      <c r="L64" s="10">
        <f>reform_new2!P61/1000</f>
        <v>1201.1067608768299</v>
      </c>
      <c r="M64" s="10">
        <f>reform_new2!Q61/1000</f>
        <v>2293.02200933837</v>
      </c>
      <c r="O64" s="10">
        <f t="shared" si="1"/>
        <v>-32.883194335930057</v>
      </c>
    </row>
    <row r="65" spans="1:15" ht="20" customHeight="1">
      <c r="A65" s="5">
        <f>reform_curr!A62</f>
        <v>84</v>
      </c>
      <c r="B65" s="5" t="str">
        <f>reform_curr!B62</f>
        <v>Dällikon</v>
      </c>
      <c r="C65" s="10">
        <f>reform_curr!G62/1000</f>
        <v>664425.5190150959</v>
      </c>
      <c r="D65" s="10">
        <f>reform_new2!N62/1000</f>
        <v>685487.36637499998</v>
      </c>
      <c r="E65" s="10">
        <f t="shared" si="0"/>
        <v>21061.847359904088</v>
      </c>
      <c r="G65" s="10">
        <f>reform_curr!H62/1000</f>
        <v>817.48275093226096</v>
      </c>
      <c r="H65" s="10">
        <f>reform_curr!I62/1000</f>
        <v>882.88136608471996</v>
      </c>
      <c r="I65" s="10">
        <f>reform_curr!J62/1000</f>
        <v>1700.3641056998699</v>
      </c>
      <c r="K65" s="10">
        <f>reform_new2!O62/1000</f>
        <v>825.50370991663601</v>
      </c>
      <c r="L65" s="10">
        <f>reform_new2!P62/1000</f>
        <v>891.54401012768903</v>
      </c>
      <c r="M65" s="10">
        <f>reform_new2!Q62/1000</f>
        <v>1717.0477248405</v>
      </c>
      <c r="O65" s="10">
        <f t="shared" si="1"/>
        <v>-16.683619140630071</v>
      </c>
    </row>
    <row r="66" spans="1:15" ht="20" customHeight="1">
      <c r="A66" s="5">
        <f>reform_curr!A63</f>
        <v>85</v>
      </c>
      <c r="B66" s="5" t="str">
        <f>reform_curr!B63</f>
        <v>Dänikon</v>
      </c>
      <c r="C66" s="10">
        <f>reform_curr!G63/1000</f>
        <v>313568.766</v>
      </c>
      <c r="D66" s="10">
        <f>reform_new2!N63/1000</f>
        <v>323231.19975000003</v>
      </c>
      <c r="E66" s="10">
        <f t="shared" si="0"/>
        <v>9662.4337500000256</v>
      </c>
      <c r="G66" s="10">
        <f>reform_curr!H63/1000</f>
        <v>396.46887212237698</v>
      </c>
      <c r="H66" s="10">
        <f>reform_curr!I63/1000</f>
        <v>475.76264421376499</v>
      </c>
      <c r="I66" s="10">
        <f>reform_curr!J63/1000</f>
        <v>872.23151338034802</v>
      </c>
      <c r="K66" s="10">
        <f>reform_new2!O63/1000</f>
        <v>394.06858843096995</v>
      </c>
      <c r="L66" s="10">
        <f>reform_new2!P63/1000</f>
        <v>472.88230241689001</v>
      </c>
      <c r="M66" s="10">
        <f>reform_new2!Q63/1000</f>
        <v>866.950890821754</v>
      </c>
      <c r="O66" s="10">
        <f t="shared" si="1"/>
        <v>5.2806225585940183</v>
      </c>
    </row>
    <row r="67" spans="1:15" ht="20" customHeight="1">
      <c r="A67" s="5">
        <f>reform_curr!A64</f>
        <v>86</v>
      </c>
      <c r="B67" s="5" t="str">
        <f>reform_curr!B64</f>
        <v>Dielsdorf</v>
      </c>
      <c r="C67" s="10">
        <f>reform_curr!G64/1000</f>
        <v>983480.09100000001</v>
      </c>
      <c r="D67" s="10">
        <f>reform_new2!N64/1000</f>
        <v>1015525.89975</v>
      </c>
      <c r="E67" s="10">
        <f t="shared" si="0"/>
        <v>32045.808749999967</v>
      </c>
      <c r="G67" s="10">
        <f>reform_curr!H64/1000</f>
        <v>1225.7991478616</v>
      </c>
      <c r="H67" s="10">
        <f>reform_curr!I64/1000</f>
        <v>1287.08911202478</v>
      </c>
      <c r="I67" s="10">
        <f>reform_curr!J64/1000</f>
        <v>2512.8882617218401</v>
      </c>
      <c r="K67" s="10">
        <f>reform_new2!O64/1000</f>
        <v>1242.47114737331</v>
      </c>
      <c r="L67" s="10">
        <f>reform_new2!P64/1000</f>
        <v>1304.5947043099402</v>
      </c>
      <c r="M67" s="10">
        <f>reform_new2!Q64/1000</f>
        <v>2547.06585840153</v>
      </c>
      <c r="O67" s="10">
        <f t="shared" si="1"/>
        <v>-34.177596679689941</v>
      </c>
    </row>
    <row r="68" spans="1:15" ht="20" customHeight="1">
      <c r="A68" s="5">
        <f>reform_curr!A65</f>
        <v>87</v>
      </c>
      <c r="B68" s="5" t="str">
        <f>reform_curr!B65</f>
        <v>Hüttikon</v>
      </c>
      <c r="C68" s="10">
        <f>reform_curr!G65/1000</f>
        <v>213672.66699999999</v>
      </c>
      <c r="D68" s="10">
        <f>reform_new2!N65/1000</f>
        <v>222880.15</v>
      </c>
      <c r="E68" s="10">
        <f t="shared" si="0"/>
        <v>9207.4830000000075</v>
      </c>
      <c r="G68" s="10">
        <f>reform_curr!H65/1000</f>
        <v>307.51559830737102</v>
      </c>
      <c r="H68" s="10">
        <f>reform_curr!I65/1000</f>
        <v>365.94355770623605</v>
      </c>
      <c r="I68" s="10">
        <f>reform_curr!J65/1000</f>
        <v>673.45915188336301</v>
      </c>
      <c r="K68" s="10">
        <f>reform_new2!O65/1000</f>
        <v>308.634140299558</v>
      </c>
      <c r="L68" s="10">
        <f>reform_new2!P65/1000</f>
        <v>367.27462997186103</v>
      </c>
      <c r="M68" s="10">
        <f>reform_new2!Q65/1000</f>
        <v>675.90877297711302</v>
      </c>
      <c r="O68" s="10">
        <f t="shared" si="1"/>
        <v>-2.4496210937500109</v>
      </c>
    </row>
    <row r="69" spans="1:15" ht="20" customHeight="1">
      <c r="A69" s="5">
        <f>reform_curr!A66</f>
        <v>88</v>
      </c>
      <c r="B69" s="5" t="str">
        <f>reform_curr!B66</f>
        <v>Neerach</v>
      </c>
      <c r="C69" s="10">
        <f>reform_curr!G66/1000</f>
        <v>2289193.0139458301</v>
      </c>
      <c r="D69" s="10">
        <f>reform_new2!N66/1000</f>
        <v>2446632.9981953101</v>
      </c>
      <c r="E69" s="10">
        <f t="shared" si="0"/>
        <v>157439.98424948007</v>
      </c>
      <c r="G69" s="10">
        <f>reform_curr!H66/1000</f>
        <v>5051.1749341667</v>
      </c>
      <c r="H69" s="10">
        <f>reform_curr!I66/1000</f>
        <v>3838.8929108319503</v>
      </c>
      <c r="I69" s="10">
        <f>reform_curr!J66/1000</f>
        <v>8890.0676810266905</v>
      </c>
      <c r="K69" s="10">
        <f>reform_new2!O66/1000</f>
        <v>4793.0959583366193</v>
      </c>
      <c r="L69" s="10">
        <f>reform_new2!P66/1000</f>
        <v>3642.75295404484</v>
      </c>
      <c r="M69" s="10">
        <f>reform_new2!Q66/1000</f>
        <v>8435.8487796595091</v>
      </c>
      <c r="O69" s="10">
        <f t="shared" si="1"/>
        <v>454.21890136718139</v>
      </c>
    </row>
    <row r="70" spans="1:15" ht="20" customHeight="1">
      <c r="A70" s="5">
        <f>reform_curr!A67</f>
        <v>89</v>
      </c>
      <c r="B70" s="5" t="str">
        <f>reform_curr!B67</f>
        <v>Niederglatt</v>
      </c>
      <c r="C70" s="10">
        <f>reform_curr!G67/1000</f>
        <v>734235.67</v>
      </c>
      <c r="D70" s="10">
        <f>reform_new2!N67/1000</f>
        <v>750960.46649999998</v>
      </c>
      <c r="E70" s="10">
        <f t="shared" ref="E70:E133" si="2">D70-C70</f>
        <v>16724.796499999939</v>
      </c>
      <c r="G70" s="10">
        <f>reform_curr!H67/1000</f>
        <v>773.94037253489296</v>
      </c>
      <c r="H70" s="10">
        <f>reform_curr!I67/1000</f>
        <v>828.11619903085295</v>
      </c>
      <c r="I70" s="10">
        <f>reform_curr!J67/1000</f>
        <v>1602.05656645369</v>
      </c>
      <c r="K70" s="10">
        <f>reform_new2!O67/1000</f>
        <v>784.408577613018</v>
      </c>
      <c r="L70" s="10">
        <f>reform_new2!P67/1000</f>
        <v>839.3171780347601</v>
      </c>
      <c r="M70" s="10">
        <f>reform_new2!Q67/1000</f>
        <v>1623.72575688338</v>
      </c>
      <c r="O70" s="10">
        <f t="shared" ref="O70:O133" si="3">I70-M70</f>
        <v>-21.669190429689934</v>
      </c>
    </row>
    <row r="71" spans="1:15" ht="20" customHeight="1">
      <c r="A71" s="5">
        <f>reform_curr!A68</f>
        <v>90</v>
      </c>
      <c r="B71" s="5" t="str">
        <f>reform_curr!B68</f>
        <v>Niederhasli</v>
      </c>
      <c r="C71" s="10">
        <f>reform_curr!G68/1000</f>
        <v>1330122.6124825</v>
      </c>
      <c r="D71" s="10">
        <f>reform_new2!N68/1000</f>
        <v>1361289.0433749999</v>
      </c>
      <c r="E71" s="10">
        <f t="shared" si="2"/>
        <v>31166.430892499862</v>
      </c>
      <c r="G71" s="10">
        <f>reform_curr!H68/1000</f>
        <v>1457.34143597459</v>
      </c>
      <c r="H71" s="10">
        <f>reform_curr!I68/1000</f>
        <v>1690.51606390902</v>
      </c>
      <c r="I71" s="10">
        <f>reform_curr!J68/1000</f>
        <v>3147.8575137708099</v>
      </c>
      <c r="K71" s="10">
        <f>reform_new2!O68/1000</f>
        <v>1468.4419371952999</v>
      </c>
      <c r="L71" s="10">
        <f>reform_new2!P68/1000</f>
        <v>1703.39264008089</v>
      </c>
      <c r="M71" s="10">
        <f>reform_new2!Q68/1000</f>
        <v>3171.8345899426899</v>
      </c>
      <c r="O71" s="10">
        <f t="shared" si="3"/>
        <v>-23.977076171880071</v>
      </c>
    </row>
    <row r="72" spans="1:15" ht="20" customHeight="1">
      <c r="A72" s="5">
        <f>reform_curr!A69</f>
        <v>91</v>
      </c>
      <c r="B72" s="5" t="str">
        <f>reform_curr!B69</f>
        <v>Niederweningen</v>
      </c>
      <c r="C72" s="10">
        <f>reform_curr!G69/1000</f>
        <v>702522.079415065</v>
      </c>
      <c r="D72" s="10">
        <f>reform_new2!N69/1000</f>
        <v>731718.78531249997</v>
      </c>
      <c r="E72" s="10">
        <f t="shared" si="2"/>
        <v>29196.705897434964</v>
      </c>
      <c r="G72" s="10">
        <f>reform_curr!H69/1000</f>
        <v>1049.58037520319</v>
      </c>
      <c r="H72" s="10">
        <f>reform_curr!I69/1000</f>
        <v>1091.5635997934901</v>
      </c>
      <c r="I72" s="10">
        <f>reform_curr!J69/1000</f>
        <v>2141.1439743518799</v>
      </c>
      <c r="K72" s="10">
        <f>reform_new2!O69/1000</f>
        <v>1021.99434053522</v>
      </c>
      <c r="L72" s="10">
        <f>reform_new2!P69/1000</f>
        <v>1062.87410516458</v>
      </c>
      <c r="M72" s="10">
        <f>reform_new2!Q69/1000</f>
        <v>2084.8684518909399</v>
      </c>
      <c r="O72" s="10">
        <f t="shared" si="3"/>
        <v>56.27552246094001</v>
      </c>
    </row>
    <row r="73" spans="1:15" ht="20" customHeight="1">
      <c r="A73" s="5">
        <f>reform_curr!A70</f>
        <v>92</v>
      </c>
      <c r="B73" s="5" t="str">
        <f>reform_curr!B70</f>
        <v>Oberglatt</v>
      </c>
      <c r="C73" s="10">
        <f>reform_curr!G70/1000</f>
        <v>591423.31400000001</v>
      </c>
      <c r="D73" s="10">
        <f>reform_new2!N70/1000</f>
        <v>602031.7635</v>
      </c>
      <c r="E73" s="10">
        <f t="shared" si="2"/>
        <v>10608.449499999988</v>
      </c>
      <c r="G73" s="10">
        <f>reform_curr!H70/1000</f>
        <v>540.26805251327903</v>
      </c>
      <c r="H73" s="10">
        <f>reform_curr!I70/1000</f>
        <v>659.127023969128</v>
      </c>
      <c r="I73" s="10">
        <f>reform_curr!J70/1000</f>
        <v>1199.3950761005799</v>
      </c>
      <c r="K73" s="10">
        <f>reform_new2!O70/1000</f>
        <v>550.92677956405998</v>
      </c>
      <c r="L73" s="10">
        <f>reform_new2!P70/1000</f>
        <v>672.13066996522207</v>
      </c>
      <c r="M73" s="10">
        <f>reform_new2!Q70/1000</f>
        <v>1223.0574423115199</v>
      </c>
      <c r="O73" s="10">
        <f t="shared" si="3"/>
        <v>-23.662366210940036</v>
      </c>
    </row>
    <row r="74" spans="1:15" ht="20" customHeight="1">
      <c r="A74" s="5">
        <f>reform_curr!A71</f>
        <v>93</v>
      </c>
      <c r="B74" s="5" t="str">
        <f>reform_curr!B71</f>
        <v>Oberweningen</v>
      </c>
      <c r="C74" s="10">
        <f>reform_curr!G71/1000</f>
        <v>436934.42149482202</v>
      </c>
      <c r="D74" s="10">
        <f>reform_new2!N71/1000</f>
        <v>459170.1335</v>
      </c>
      <c r="E74" s="10">
        <f t="shared" si="2"/>
        <v>22235.712005177978</v>
      </c>
      <c r="G74" s="10">
        <f>reform_curr!H71/1000</f>
        <v>676.18778783941195</v>
      </c>
      <c r="H74" s="10">
        <f>reform_curr!I71/1000</f>
        <v>662.66402762234202</v>
      </c>
      <c r="I74" s="10">
        <f>reform_curr!J71/1000</f>
        <v>1338.8518325774601</v>
      </c>
      <c r="K74" s="10">
        <f>reform_new2!O71/1000</f>
        <v>671.63991186285</v>
      </c>
      <c r="L74" s="10">
        <f>reform_new2!P71/1000</f>
        <v>658.20711136257603</v>
      </c>
      <c r="M74" s="10">
        <f>reform_new2!Q71/1000</f>
        <v>1329.8470288665198</v>
      </c>
      <c r="O74" s="10">
        <f t="shared" si="3"/>
        <v>9.004803710940223</v>
      </c>
    </row>
    <row r="75" spans="1:15" ht="20" customHeight="1">
      <c r="A75" s="5">
        <f>reform_curr!A72</f>
        <v>94</v>
      </c>
      <c r="B75" s="5" t="str">
        <f>reform_curr!B72</f>
        <v>Otelfingen</v>
      </c>
      <c r="C75" s="10">
        <f>reform_curr!G72/1000</f>
        <v>512221.65248748497</v>
      </c>
      <c r="D75" s="10">
        <f>reform_new2!N72/1000</f>
        <v>522655.0703125</v>
      </c>
      <c r="E75" s="10">
        <f t="shared" si="2"/>
        <v>10433.417825015029</v>
      </c>
      <c r="G75" s="10">
        <f>reform_curr!H72/1000</f>
        <v>535.41736773846299</v>
      </c>
      <c r="H75" s="10">
        <f>reform_curr!I72/1000</f>
        <v>588.95910133392704</v>
      </c>
      <c r="I75" s="10">
        <f>reform_curr!J72/1000</f>
        <v>1124.37647543107</v>
      </c>
      <c r="K75" s="10">
        <f>reform_new2!O72/1000</f>
        <v>546.28870221111902</v>
      </c>
      <c r="L75" s="10">
        <f>reform_new2!P72/1000</f>
        <v>600.917569595646</v>
      </c>
      <c r="M75" s="10">
        <f>reform_new2!Q72/1000</f>
        <v>1147.20627425919</v>
      </c>
      <c r="O75" s="10">
        <f t="shared" si="3"/>
        <v>-22.82979882811992</v>
      </c>
    </row>
    <row r="76" spans="1:15" ht="20" customHeight="1">
      <c r="A76" s="5">
        <f>reform_curr!A73</f>
        <v>95</v>
      </c>
      <c r="B76" s="5" t="str">
        <f>reform_curr!B73</f>
        <v>Regensberg</v>
      </c>
      <c r="C76" s="10">
        <f>reform_curr!G73/1000</f>
        <v>143770.83060917401</v>
      </c>
      <c r="D76" s="10">
        <f>reform_new2!N73/1000</f>
        <v>149372.272</v>
      </c>
      <c r="E76" s="10">
        <f t="shared" si="2"/>
        <v>5601.4413908259885</v>
      </c>
      <c r="G76" s="10">
        <f>reform_curr!H73/1000</f>
        <v>207.774201406955</v>
      </c>
      <c r="H76" s="10">
        <f>reform_curr!I73/1000</f>
        <v>220.240650946378</v>
      </c>
      <c r="I76" s="10">
        <f>reform_curr!J73/1000</f>
        <v>428.01485175251901</v>
      </c>
      <c r="K76" s="10">
        <f>reform_new2!O73/1000</f>
        <v>209.23747777414297</v>
      </c>
      <c r="L76" s="10">
        <f>reform_new2!P73/1000</f>
        <v>221.79172614169102</v>
      </c>
      <c r="M76" s="10">
        <f>reform_new2!Q73/1000</f>
        <v>431.02920526814404</v>
      </c>
      <c r="O76" s="10">
        <f t="shared" si="3"/>
        <v>-3.0143535156250323</v>
      </c>
    </row>
    <row r="77" spans="1:15" ht="20" customHeight="1">
      <c r="A77" s="5">
        <f>reform_curr!A74</f>
        <v>96</v>
      </c>
      <c r="B77" s="5" t="str">
        <f>reform_curr!B74</f>
        <v>Regensdorf</v>
      </c>
      <c r="C77" s="10">
        <f>reform_curr!G74/1000</f>
        <v>2832875.7395421499</v>
      </c>
      <c r="D77" s="10">
        <f>reform_new2!N74/1000</f>
        <v>2955384.9735156205</v>
      </c>
      <c r="E77" s="10">
        <f t="shared" si="2"/>
        <v>122509.23397347052</v>
      </c>
      <c r="G77" s="10">
        <f>reform_curr!H74/1000</f>
        <v>3839.36686271294</v>
      </c>
      <c r="H77" s="10">
        <f>reform_curr!I74/1000</f>
        <v>4530.4528897558803</v>
      </c>
      <c r="I77" s="10">
        <f>reform_curr!J74/1000</f>
        <v>8369.81975722676</v>
      </c>
      <c r="K77" s="10">
        <f>reform_new2!O74/1000</f>
        <v>3870.2109259301001</v>
      </c>
      <c r="L77" s="10">
        <f>reform_new2!P74/1000</f>
        <v>4566.8489011694501</v>
      </c>
      <c r="M77" s="10">
        <f>reform_new2!Q74/1000</f>
        <v>8437.059836374101</v>
      </c>
      <c r="O77" s="10">
        <f t="shared" si="3"/>
        <v>-67.240079147341021</v>
      </c>
    </row>
    <row r="78" spans="1:15" ht="20" customHeight="1">
      <c r="A78" s="5">
        <f>reform_curr!A75</f>
        <v>97</v>
      </c>
      <c r="B78" s="5" t="str">
        <f>reform_curr!B75</f>
        <v>Rümlang</v>
      </c>
      <c r="C78" s="10">
        <f>reform_curr!G75/1000</f>
        <v>1145428.32045914</v>
      </c>
      <c r="D78" s="10">
        <f>reform_new2!N75/1000</f>
        <v>1194683.5164687501</v>
      </c>
      <c r="E78" s="10">
        <f t="shared" si="2"/>
        <v>49255.196009610081</v>
      </c>
      <c r="G78" s="10">
        <f>reform_curr!H75/1000</f>
        <v>1598.1897603412301</v>
      </c>
      <c r="H78" s="10">
        <f>reform_curr!I75/1000</f>
        <v>1742.02684327928</v>
      </c>
      <c r="I78" s="10">
        <f>reform_curr!J75/1000</f>
        <v>3340.2166276919102</v>
      </c>
      <c r="K78" s="10">
        <f>reform_new2!O75/1000</f>
        <v>1583.8857818256099</v>
      </c>
      <c r="L78" s="10">
        <f>reform_new2!P75/1000</f>
        <v>1726.4355034355301</v>
      </c>
      <c r="M78" s="10">
        <f>reform_new2!Q75/1000</f>
        <v>3310.32124780909</v>
      </c>
      <c r="O78" s="10">
        <f t="shared" si="3"/>
        <v>29.89537988282018</v>
      </c>
    </row>
    <row r="79" spans="1:15" ht="20" customHeight="1">
      <c r="A79" s="5">
        <f>reform_curr!A76</f>
        <v>98</v>
      </c>
      <c r="B79" s="5" t="str">
        <f>reform_curr!B76</f>
        <v>Schleinikon</v>
      </c>
      <c r="C79" s="10">
        <f>reform_curr!G76/1000</f>
        <v>158337.084</v>
      </c>
      <c r="D79" s="10">
        <f>reform_new2!N76/1000</f>
        <v>162908.06474999999</v>
      </c>
      <c r="E79" s="10">
        <f t="shared" si="2"/>
        <v>4570.9807499999879</v>
      </c>
      <c r="G79" s="10">
        <f>reform_curr!H76/1000</f>
        <v>180.05435715603798</v>
      </c>
      <c r="H79" s="10">
        <f>reform_curr!I76/1000</f>
        <v>198.05979154378099</v>
      </c>
      <c r="I79" s="10">
        <f>reform_curr!J76/1000</f>
        <v>378.11414975476202</v>
      </c>
      <c r="K79" s="10">
        <f>reform_new2!O76/1000</f>
        <v>182.17045578885001</v>
      </c>
      <c r="L79" s="10">
        <f>reform_new2!P76/1000</f>
        <v>200.38750052815601</v>
      </c>
      <c r="M79" s="10">
        <f>reform_new2!Q76/1000</f>
        <v>382.55795639538701</v>
      </c>
      <c r="O79" s="10">
        <f t="shared" si="3"/>
        <v>-4.4438066406249845</v>
      </c>
    </row>
    <row r="80" spans="1:15" ht="20" customHeight="1">
      <c r="A80" s="5">
        <f>reform_curr!A77</f>
        <v>99</v>
      </c>
      <c r="B80" s="5" t="str">
        <f>reform_curr!B77</f>
        <v>Schöfflisdorf</v>
      </c>
      <c r="C80" s="10">
        <f>reform_curr!G77/1000</f>
        <v>339755.12000526203</v>
      </c>
      <c r="D80" s="10">
        <f>reform_new2!N77/1000</f>
        <v>350349.54574999999</v>
      </c>
      <c r="E80" s="10">
        <f t="shared" si="2"/>
        <v>10594.425744737964</v>
      </c>
      <c r="G80" s="10">
        <f>reform_curr!H77/1000</f>
        <v>420.76791115832299</v>
      </c>
      <c r="H80" s="10">
        <f>reform_curr!I77/1000</f>
        <v>424.97559110891802</v>
      </c>
      <c r="I80" s="10">
        <f>reform_curr!J77/1000</f>
        <v>845.74349770986998</v>
      </c>
      <c r="K80" s="10">
        <f>reform_new2!O77/1000</f>
        <v>428.80952736925997</v>
      </c>
      <c r="L80" s="10">
        <f>reform_new2!P77/1000</f>
        <v>433.09762187063603</v>
      </c>
      <c r="M80" s="10">
        <f>reform_new2!Q77/1000</f>
        <v>861.90714712393208</v>
      </c>
      <c r="O80" s="10">
        <f t="shared" si="3"/>
        <v>-16.163649414062093</v>
      </c>
    </row>
    <row r="81" spans="1:15" ht="20" customHeight="1">
      <c r="A81" s="5">
        <f>reform_curr!A78</f>
        <v>100</v>
      </c>
      <c r="B81" s="5" t="str">
        <f>reform_curr!B78</f>
        <v>Stadel</v>
      </c>
      <c r="C81" s="10">
        <f>reform_curr!G78/1000</f>
        <v>458537.18800000002</v>
      </c>
      <c r="D81" s="10">
        <f>reform_new2!N78/1000</f>
        <v>467214.07274999999</v>
      </c>
      <c r="E81" s="10">
        <f t="shared" si="2"/>
        <v>8676.8847499999683</v>
      </c>
      <c r="G81" s="10">
        <f>reform_curr!H78/1000</f>
        <v>496.61892635035497</v>
      </c>
      <c r="H81" s="10">
        <f>reform_curr!I78/1000</f>
        <v>546.280819461703</v>
      </c>
      <c r="I81" s="10">
        <f>reform_curr!J78/1000</f>
        <v>1042.89974434948</v>
      </c>
      <c r="K81" s="10">
        <f>reform_new2!O78/1000</f>
        <v>505.33759041285498</v>
      </c>
      <c r="L81" s="10">
        <f>reform_new2!P78/1000</f>
        <v>555.87134680545296</v>
      </c>
      <c r="M81" s="10">
        <f>reform_new2!Q78/1000</f>
        <v>1061.2089328260402</v>
      </c>
      <c r="O81" s="10">
        <f t="shared" si="3"/>
        <v>-18.309188476560166</v>
      </c>
    </row>
    <row r="82" spans="1:15" ht="20" customHeight="1">
      <c r="A82" s="5">
        <f>reform_curr!A79</f>
        <v>101</v>
      </c>
      <c r="B82" s="5" t="str">
        <f>reform_curr!B79</f>
        <v>Steinmaur</v>
      </c>
      <c r="C82" s="10">
        <f>reform_curr!G79/1000</f>
        <v>711149.47177916602</v>
      </c>
      <c r="D82" s="10">
        <f>reform_new2!N79/1000</f>
        <v>736347.40075000003</v>
      </c>
      <c r="E82" s="10">
        <f t="shared" si="2"/>
        <v>25197.928970834007</v>
      </c>
      <c r="G82" s="10">
        <f>reform_curr!H79/1000</f>
        <v>897.36580475586595</v>
      </c>
      <c r="H82" s="10">
        <f>reform_curr!I79/1000</f>
        <v>1022.99702149313</v>
      </c>
      <c r="I82" s="10">
        <f>reform_curr!J79/1000</f>
        <v>1920.36281990832</v>
      </c>
      <c r="K82" s="10">
        <f>reform_new2!O79/1000</f>
        <v>916.722701728522</v>
      </c>
      <c r="L82" s="10">
        <f>reform_new2!P79/1000</f>
        <v>1045.06387940329</v>
      </c>
      <c r="M82" s="10">
        <f>reform_new2!Q79/1000</f>
        <v>1961.7865796739402</v>
      </c>
      <c r="O82" s="10">
        <f t="shared" si="3"/>
        <v>-41.423759765620161</v>
      </c>
    </row>
    <row r="83" spans="1:15" ht="20" customHeight="1">
      <c r="A83" s="5">
        <f>reform_curr!A80</f>
        <v>102</v>
      </c>
      <c r="B83" s="5" t="str">
        <f>reform_curr!B80</f>
        <v>Weiach</v>
      </c>
      <c r="C83" s="10">
        <f>reform_curr!G80/1000</f>
        <v>261724.832872275</v>
      </c>
      <c r="D83" s="10">
        <f>reform_new2!N80/1000</f>
        <v>265818.419375</v>
      </c>
      <c r="E83" s="10">
        <f t="shared" si="2"/>
        <v>4093.5865027249965</v>
      </c>
      <c r="G83" s="10">
        <f>reform_curr!H80/1000</f>
        <v>275.40606481623598</v>
      </c>
      <c r="H83" s="10">
        <f>reform_curr!I80/1000</f>
        <v>245.11139703577697</v>
      </c>
      <c r="I83" s="10">
        <f>reform_curr!J80/1000</f>
        <v>520.517461759507</v>
      </c>
      <c r="K83" s="10">
        <f>reform_new2!O80/1000</f>
        <v>273.28854430842398</v>
      </c>
      <c r="L83" s="10">
        <f>reform_new2!P80/1000</f>
        <v>243.226803774058</v>
      </c>
      <c r="M83" s="10">
        <f>reform_new2!Q80/1000</f>
        <v>516.51534847825701</v>
      </c>
      <c r="O83" s="10">
        <f t="shared" si="3"/>
        <v>4.00211328124999</v>
      </c>
    </row>
    <row r="84" spans="1:15" ht="20" customHeight="1">
      <c r="A84" s="5">
        <f>reform_curr!A81</f>
        <v>111</v>
      </c>
      <c r="B84" s="5" t="str">
        <f>reform_curr!B81</f>
        <v>Bäretswil</v>
      </c>
      <c r="C84" s="10">
        <f>reform_curr!G81/1000</f>
        <v>1021362.53840499</v>
      </c>
      <c r="D84" s="10">
        <f>reform_new2!N81/1000</f>
        <v>1048107.22543359</v>
      </c>
      <c r="E84" s="10">
        <f t="shared" si="2"/>
        <v>26744.687028600019</v>
      </c>
      <c r="G84" s="10">
        <f>reform_curr!H81/1000</f>
        <v>1174.3395353748801</v>
      </c>
      <c r="H84" s="10">
        <f>reform_curr!I81/1000</f>
        <v>1197.8263253729299</v>
      </c>
      <c r="I84" s="10">
        <f>reform_curr!J81/1000</f>
        <v>2372.1658651952703</v>
      </c>
      <c r="K84" s="10">
        <f>reform_new2!O81/1000</f>
        <v>1190.97283810925</v>
      </c>
      <c r="L84" s="10">
        <f>reform_new2!P81/1000</f>
        <v>1214.79229851746</v>
      </c>
      <c r="M84" s="10">
        <f>reform_new2!Q81/1000</f>
        <v>2405.7651376562098</v>
      </c>
      <c r="O84" s="10">
        <f t="shared" si="3"/>
        <v>-33.599272460939574</v>
      </c>
    </row>
    <row r="85" spans="1:15" ht="20" customHeight="1">
      <c r="A85" s="5">
        <f>reform_curr!A82</f>
        <v>112</v>
      </c>
      <c r="B85" s="5" t="str">
        <f>reform_curr!B82</f>
        <v>Bubikon</v>
      </c>
      <c r="C85" s="10">
        <f>reform_curr!G82/1000</f>
        <v>1751229.7642320299</v>
      </c>
      <c r="D85" s="10">
        <f>reform_new2!N82/1000</f>
        <v>1812661.2241694301</v>
      </c>
      <c r="E85" s="10">
        <f t="shared" si="2"/>
        <v>61431.459937400185</v>
      </c>
      <c r="G85" s="10">
        <f>reform_curr!H82/1000</f>
        <v>2260.8652589766202</v>
      </c>
      <c r="H85" s="10">
        <f>reform_curr!I82/1000</f>
        <v>2532.1690854431199</v>
      </c>
      <c r="I85" s="10">
        <f>reform_curr!J82/1000</f>
        <v>4793.0343114290499</v>
      </c>
      <c r="K85" s="10">
        <f>reform_new2!O82/1000</f>
        <v>2270.84227154986</v>
      </c>
      <c r="L85" s="10">
        <f>reform_new2!P82/1000</f>
        <v>2543.3433399597202</v>
      </c>
      <c r="M85" s="10">
        <f>reform_new2!Q82/1000</f>
        <v>4814.1855946321703</v>
      </c>
      <c r="O85" s="10">
        <f t="shared" si="3"/>
        <v>-21.151283203120329</v>
      </c>
    </row>
    <row r="86" spans="1:15" ht="20" customHeight="1">
      <c r="A86" s="5">
        <f>reform_curr!A83</f>
        <v>113</v>
      </c>
      <c r="B86" s="5" t="str">
        <f>reform_curr!B83</f>
        <v>Dürnten</v>
      </c>
      <c r="C86" s="10">
        <f>reform_curr!G83/1000</f>
        <v>1308056.08803139</v>
      </c>
      <c r="D86" s="10">
        <f>reform_new2!N83/1000</f>
        <v>1346300.2438749999</v>
      </c>
      <c r="E86" s="10">
        <f t="shared" si="2"/>
        <v>38244.155843609944</v>
      </c>
      <c r="G86" s="10">
        <f>reform_curr!H83/1000</f>
        <v>1517.35325138145</v>
      </c>
      <c r="H86" s="10">
        <f>reform_curr!I83/1000</f>
        <v>1744.9562386212901</v>
      </c>
      <c r="I86" s="10">
        <f>reform_curr!J83/1000</f>
        <v>3262.3094848662599</v>
      </c>
      <c r="K86" s="10">
        <f>reform_new2!O83/1000</f>
        <v>1541.869082192</v>
      </c>
      <c r="L86" s="10">
        <f>reform_new2!P83/1000</f>
        <v>1773.1494458966799</v>
      </c>
      <c r="M86" s="10">
        <f>reform_new2!Q83/1000</f>
        <v>3315.0185200225101</v>
      </c>
      <c r="O86" s="10">
        <f t="shared" si="3"/>
        <v>-52.709035156250138</v>
      </c>
    </row>
    <row r="87" spans="1:15" ht="20" customHeight="1">
      <c r="A87" s="5">
        <f>reform_curr!A84</f>
        <v>114</v>
      </c>
      <c r="B87" s="5" t="str">
        <f>reform_curr!B84</f>
        <v>Fischenthal</v>
      </c>
      <c r="C87" s="10">
        <f>reform_curr!G84/1000</f>
        <v>324100.00605658197</v>
      </c>
      <c r="D87" s="10">
        <f>reform_new2!N84/1000</f>
        <v>327816.46781250002</v>
      </c>
      <c r="E87" s="10">
        <f t="shared" si="2"/>
        <v>3716.4617559180479</v>
      </c>
      <c r="G87" s="10">
        <f>reform_curr!H84/1000</f>
        <v>273.346226112544</v>
      </c>
      <c r="H87" s="10">
        <f>reform_curr!I84/1000</f>
        <v>338.94932024365602</v>
      </c>
      <c r="I87" s="10">
        <f>reform_curr!J84/1000</f>
        <v>612.29554543972006</v>
      </c>
      <c r="K87" s="10">
        <f>reform_new2!O84/1000</f>
        <v>276.033844276607</v>
      </c>
      <c r="L87" s="10">
        <f>reform_new2!P84/1000</f>
        <v>342.28196721631201</v>
      </c>
      <c r="M87" s="10">
        <f>reform_new2!Q84/1000</f>
        <v>618.3158120412819</v>
      </c>
      <c r="O87" s="10">
        <f t="shared" si="3"/>
        <v>-6.0202666015618433</v>
      </c>
    </row>
    <row r="88" spans="1:15" ht="20" customHeight="1">
      <c r="A88" s="5">
        <f>reform_curr!A85</f>
        <v>115</v>
      </c>
      <c r="B88" s="5" t="str">
        <f>reform_curr!B85</f>
        <v>Gossau (ZH)</v>
      </c>
      <c r="C88" s="10">
        <f>reform_curr!G85/1000</f>
        <v>2397636.38984115</v>
      </c>
      <c r="D88" s="10">
        <f>reform_new2!N85/1000</f>
        <v>2495531.8599375002</v>
      </c>
      <c r="E88" s="10">
        <f t="shared" si="2"/>
        <v>97895.470096350182</v>
      </c>
      <c r="G88" s="10">
        <f>reform_curr!H85/1000</f>
        <v>3241.9079461893002</v>
      </c>
      <c r="H88" s="10">
        <f>reform_curr!I85/1000</f>
        <v>3857.8704593243701</v>
      </c>
      <c r="I88" s="10">
        <f>reform_curr!J85/1000</f>
        <v>7099.7783933314595</v>
      </c>
      <c r="K88" s="10">
        <f>reform_new2!O85/1000</f>
        <v>3283.0758163064902</v>
      </c>
      <c r="L88" s="10">
        <f>reform_new2!P85/1000</f>
        <v>3906.8602122540601</v>
      </c>
      <c r="M88" s="10">
        <f>reform_new2!Q85/1000</f>
        <v>7189.9360339564601</v>
      </c>
      <c r="O88" s="10">
        <f t="shared" si="3"/>
        <v>-90.157640625000568</v>
      </c>
    </row>
    <row r="89" spans="1:15" ht="20" customHeight="1">
      <c r="A89" s="5">
        <f>reform_curr!A86</f>
        <v>116</v>
      </c>
      <c r="B89" s="5" t="str">
        <f>reform_curr!B86</f>
        <v>Grüningen</v>
      </c>
      <c r="C89" s="10">
        <f>reform_curr!G86/1000</f>
        <v>1059022.0555050499</v>
      </c>
      <c r="D89" s="10">
        <f>reform_new2!N86/1000</f>
        <v>1122587.4691250001</v>
      </c>
      <c r="E89" s="10">
        <f t="shared" si="2"/>
        <v>63565.413619950181</v>
      </c>
      <c r="G89" s="10">
        <f>reform_curr!H86/1000</f>
        <v>1853.29895034318</v>
      </c>
      <c r="H89" s="10">
        <f>reform_curr!I86/1000</f>
        <v>2094.2278362799998</v>
      </c>
      <c r="I89" s="10">
        <f>reform_curr!J86/1000</f>
        <v>3947.5267294083201</v>
      </c>
      <c r="K89" s="10">
        <f>reform_new2!O86/1000</f>
        <v>1816.6115135755999</v>
      </c>
      <c r="L89" s="10">
        <f>reform_new2!P86/1000</f>
        <v>2052.7709944831199</v>
      </c>
      <c r="M89" s="10">
        <f>reform_new2!Q86/1000</f>
        <v>3869.38245011144</v>
      </c>
      <c r="O89" s="10">
        <f t="shared" si="3"/>
        <v>78.144279296880086</v>
      </c>
    </row>
    <row r="90" spans="1:15" ht="20" customHeight="1">
      <c r="A90" s="5">
        <f>reform_curr!A87</f>
        <v>117</v>
      </c>
      <c r="B90" s="5" t="str">
        <f>reform_curr!B87</f>
        <v>Hinwil</v>
      </c>
      <c r="C90" s="10">
        <f>reform_curr!G87/1000</f>
        <v>2456734.1229570699</v>
      </c>
      <c r="D90" s="10">
        <f>reform_new2!N87/1000</f>
        <v>2550649.3691250002</v>
      </c>
      <c r="E90" s="10">
        <f t="shared" si="2"/>
        <v>93915.246167930309</v>
      </c>
      <c r="G90" s="10">
        <f>reform_curr!H87/1000</f>
        <v>3338.9363152220799</v>
      </c>
      <c r="H90" s="10">
        <f>reform_curr!I87/1000</f>
        <v>3739.6086806333001</v>
      </c>
      <c r="I90" s="10">
        <f>reform_curr!J87/1000</f>
        <v>7078.5449637029096</v>
      </c>
      <c r="K90" s="10">
        <f>reform_new2!O87/1000</f>
        <v>3334.5087754271599</v>
      </c>
      <c r="L90" s="10">
        <f>reform_new2!P87/1000</f>
        <v>3734.6498261411102</v>
      </c>
      <c r="M90" s="10">
        <f>reform_new2!Q87/1000</f>
        <v>7069.1585896794795</v>
      </c>
      <c r="O90" s="10">
        <f t="shared" si="3"/>
        <v>9.3863740234301076</v>
      </c>
    </row>
    <row r="91" spans="1:15" ht="20" customHeight="1">
      <c r="A91" s="5">
        <f>reform_curr!A88</f>
        <v>118</v>
      </c>
      <c r="B91" s="5" t="str">
        <f>reform_curr!B88</f>
        <v>Rüti (ZH)</v>
      </c>
      <c r="C91" s="10">
        <f>reform_curr!G88/1000</f>
        <v>1905770.0020467502</v>
      </c>
      <c r="D91" s="10">
        <f>reform_new2!N88/1000</f>
        <v>1967507.139</v>
      </c>
      <c r="E91" s="10">
        <f t="shared" si="2"/>
        <v>61737.136953249807</v>
      </c>
      <c r="G91" s="10">
        <f>reform_curr!H88/1000</f>
        <v>2304.5020835898899</v>
      </c>
      <c r="H91" s="10">
        <f>reform_curr!I88/1000</f>
        <v>2788.4475331902804</v>
      </c>
      <c r="I91" s="10">
        <f>reform_curr!J88/1000</f>
        <v>5092.9496107900704</v>
      </c>
      <c r="K91" s="10">
        <f>reform_new2!O88/1000</f>
        <v>2313.4237227500498</v>
      </c>
      <c r="L91" s="10">
        <f>reform_new2!P88/1000</f>
        <v>2799.2427011590303</v>
      </c>
      <c r="M91" s="10">
        <f>reform_new2!Q88/1000</f>
        <v>5112.6664252431892</v>
      </c>
      <c r="O91" s="10">
        <f t="shared" si="3"/>
        <v>-19.716814453118786</v>
      </c>
    </row>
    <row r="92" spans="1:15" ht="20" customHeight="1">
      <c r="A92" s="5">
        <f>reform_curr!A89</f>
        <v>119</v>
      </c>
      <c r="B92" s="5" t="str">
        <f>reform_curr!B89</f>
        <v>Seegräben</v>
      </c>
      <c r="C92" s="10">
        <f>reform_curr!G89/1000</f>
        <v>380807.05716073798</v>
      </c>
      <c r="D92" s="10">
        <f>reform_new2!N89/1000</f>
        <v>399288.94787500001</v>
      </c>
      <c r="E92" s="10">
        <f t="shared" si="2"/>
        <v>18481.89071426203</v>
      </c>
      <c r="G92" s="10">
        <f>reform_curr!H89/1000</f>
        <v>564.73157166594194</v>
      </c>
      <c r="H92" s="10">
        <f>reform_curr!I89/1000</f>
        <v>638.14667757314396</v>
      </c>
      <c r="I92" s="10">
        <f>reform_curr!J89/1000</f>
        <v>1202.8782512073501</v>
      </c>
      <c r="K92" s="10">
        <f>reform_new2!O89/1000</f>
        <v>572.81407703703599</v>
      </c>
      <c r="L92" s="10">
        <f>reform_new2!P89/1000</f>
        <v>647.27990364736297</v>
      </c>
      <c r="M92" s="10">
        <f>reform_new2!Q89/1000</f>
        <v>1220.0939797229698</v>
      </c>
      <c r="O92" s="10">
        <f t="shared" si="3"/>
        <v>-17.21572851561973</v>
      </c>
    </row>
    <row r="93" spans="1:15" ht="20" customHeight="1">
      <c r="A93" s="5">
        <f>reform_curr!A90</f>
        <v>120</v>
      </c>
      <c r="B93" s="5" t="str">
        <f>reform_curr!B90</f>
        <v>Wald (ZH)</v>
      </c>
      <c r="C93" s="10">
        <f>reform_curr!G90/1000</f>
        <v>1505288.3258529101</v>
      </c>
      <c r="D93" s="10">
        <f>reform_new2!N90/1000</f>
        <v>1549053.34675</v>
      </c>
      <c r="E93" s="10">
        <f t="shared" si="2"/>
        <v>43765.020897089969</v>
      </c>
      <c r="G93" s="10">
        <f>reform_curr!H90/1000</f>
        <v>1731.4697610897401</v>
      </c>
      <c r="H93" s="10">
        <f>reform_curr!I90/1000</f>
        <v>2112.3931193605499</v>
      </c>
      <c r="I93" s="10">
        <f>reform_curr!J90/1000</f>
        <v>3843.8628941470797</v>
      </c>
      <c r="K93" s="10">
        <f>reform_new2!O90/1000</f>
        <v>1745.6055762752799</v>
      </c>
      <c r="L93" s="10">
        <f>reform_new2!P90/1000</f>
        <v>2129.63880344258</v>
      </c>
      <c r="M93" s="10">
        <f>reform_new2!Q90/1000</f>
        <v>3875.2443814517701</v>
      </c>
      <c r="O93" s="10">
        <f t="shared" si="3"/>
        <v>-31.381487304690381</v>
      </c>
    </row>
    <row r="94" spans="1:15" ht="20" customHeight="1">
      <c r="A94" s="5">
        <f>reform_curr!A91</f>
        <v>121</v>
      </c>
      <c r="B94" s="5" t="str">
        <f>reform_curr!B91</f>
        <v>Wetzikon (ZH)</v>
      </c>
      <c r="C94" s="10">
        <f>reform_curr!G91/1000</f>
        <v>3873224.4928607503</v>
      </c>
      <c r="D94" s="10">
        <f>reform_new2!N91/1000</f>
        <v>3998380.80971875</v>
      </c>
      <c r="E94" s="10">
        <f t="shared" si="2"/>
        <v>125156.31685799966</v>
      </c>
      <c r="G94" s="10">
        <f>reform_curr!H91/1000</f>
        <v>4700.0883328413793</v>
      </c>
      <c r="H94" s="10">
        <f>reform_curr!I91/1000</f>
        <v>5593.1051356314401</v>
      </c>
      <c r="I94" s="10">
        <f>reform_curr!J91/1000</f>
        <v>10293.193487738101</v>
      </c>
      <c r="K94" s="10">
        <f>reform_new2!O91/1000</f>
        <v>4750.3173410200998</v>
      </c>
      <c r="L94" s="10">
        <f>reform_new2!P91/1000</f>
        <v>5652.8776250113206</v>
      </c>
      <c r="M94" s="10">
        <f>reform_new2!Q91/1000</f>
        <v>10403.194964300601</v>
      </c>
      <c r="O94" s="10">
        <f t="shared" si="3"/>
        <v>-110.0014765625001</v>
      </c>
    </row>
    <row r="95" spans="1:15" ht="20" customHeight="1">
      <c r="A95" s="5">
        <f>reform_curr!A92</f>
        <v>131</v>
      </c>
      <c r="B95" s="5" t="str">
        <f>reform_curr!B92</f>
        <v>Adliswil</v>
      </c>
      <c r="C95" s="10">
        <f>reform_curr!G92/1000</f>
        <v>3538247.1019654498</v>
      </c>
      <c r="D95" s="10">
        <f>reform_new2!N92/1000</f>
        <v>3674262.7724687499</v>
      </c>
      <c r="E95" s="10">
        <f t="shared" si="2"/>
        <v>136015.67050330015</v>
      </c>
      <c r="G95" s="10">
        <f>reform_curr!H92/1000</f>
        <v>4851.3651378071199</v>
      </c>
      <c r="H95" s="10">
        <f>reform_curr!I92/1000</f>
        <v>4851.3651378071199</v>
      </c>
      <c r="I95" s="10">
        <f>reform_curr!J92/1000</f>
        <v>9702.7302756142308</v>
      </c>
      <c r="K95" s="10">
        <f>reform_new2!O92/1000</f>
        <v>4869.9724924213697</v>
      </c>
      <c r="L95" s="10">
        <f>reform_new2!P92/1000</f>
        <v>4869.9724924213697</v>
      </c>
      <c r="M95" s="10">
        <f>reform_new2!Q92/1000</f>
        <v>9739.9449848427485</v>
      </c>
      <c r="O95" s="10">
        <f t="shared" si="3"/>
        <v>-37.214709228517677</v>
      </c>
    </row>
    <row r="96" spans="1:15" ht="20" customHeight="1">
      <c r="A96" s="5">
        <f>reform_curr!A93</f>
        <v>135</v>
      </c>
      <c r="B96" s="5" t="str">
        <f>reform_curr!B93</f>
        <v>Kilchberg (ZH)</v>
      </c>
      <c r="C96" s="10">
        <f>reform_curr!G93/1000</f>
        <v>6958340.7368079703</v>
      </c>
      <c r="D96" s="10">
        <f>reform_new2!N93/1000</f>
        <v>7471988.9298437499</v>
      </c>
      <c r="E96" s="10">
        <f t="shared" si="2"/>
        <v>513648.19303577952</v>
      </c>
      <c r="G96" s="10">
        <f>reform_curr!H93/1000</f>
        <v>15676.6488542853</v>
      </c>
      <c r="H96" s="10">
        <f>reform_curr!I93/1000</f>
        <v>11287.187190579602</v>
      </c>
      <c r="I96" s="10">
        <f>reform_curr!J93/1000</f>
        <v>26963.836010408901</v>
      </c>
      <c r="K96" s="10">
        <f>reform_new2!O93/1000</f>
        <v>15077.985133154902</v>
      </c>
      <c r="L96" s="10">
        <f>reform_new2!P93/1000</f>
        <v>10856.149295682198</v>
      </c>
      <c r="M96" s="10">
        <f>reform_new2!Q93/1000</f>
        <v>25934.1344683557</v>
      </c>
      <c r="O96" s="10">
        <f t="shared" si="3"/>
        <v>1029.7015420532007</v>
      </c>
    </row>
    <row r="97" spans="1:15" ht="20" customHeight="1">
      <c r="A97" s="5">
        <f>reform_curr!A94</f>
        <v>136</v>
      </c>
      <c r="B97" s="5" t="str">
        <f>reform_curr!B94</f>
        <v>Langnau am Albis</v>
      </c>
      <c r="C97" s="10">
        <f>reform_curr!G94/1000</f>
        <v>2256407.0150508699</v>
      </c>
      <c r="D97" s="10">
        <f>reform_new2!N94/1000</f>
        <v>2378741.6136523401</v>
      </c>
      <c r="E97" s="10">
        <f t="shared" si="2"/>
        <v>122334.59860147024</v>
      </c>
      <c r="G97" s="10">
        <f>reform_curr!H94/1000</f>
        <v>3747.1442726538598</v>
      </c>
      <c r="H97" s="10">
        <f>reform_curr!I94/1000</f>
        <v>3971.9729122415301</v>
      </c>
      <c r="I97" s="10">
        <f>reform_curr!J94/1000</f>
        <v>7719.1171822283504</v>
      </c>
      <c r="K97" s="10">
        <f>reform_new2!O94/1000</f>
        <v>3724.0391986792501</v>
      </c>
      <c r="L97" s="10">
        <f>reform_new2!P94/1000</f>
        <v>3947.4815484719998</v>
      </c>
      <c r="M97" s="10">
        <f>reform_new2!Q94/1000</f>
        <v>7671.5207354510103</v>
      </c>
      <c r="O97" s="10">
        <f t="shared" si="3"/>
        <v>47.596446777340134</v>
      </c>
    </row>
    <row r="98" spans="1:15" ht="20" customHeight="1">
      <c r="A98" s="5">
        <f>reform_curr!A95</f>
        <v>137</v>
      </c>
      <c r="B98" s="5" t="str">
        <f>reform_curr!B95</f>
        <v>Oberrieden</v>
      </c>
      <c r="C98" s="10">
        <f>reform_curr!G95/1000</f>
        <v>2417528.3148682397</v>
      </c>
      <c r="D98" s="10">
        <f>reform_new2!N95/1000</f>
        <v>2559466.7693750001</v>
      </c>
      <c r="E98" s="10">
        <f t="shared" si="2"/>
        <v>141938.45450676046</v>
      </c>
      <c r="G98" s="10">
        <f>reform_curr!H95/1000</f>
        <v>4391.5890122434494</v>
      </c>
      <c r="H98" s="10">
        <f>reform_curr!I95/1000</f>
        <v>3864.5983184089696</v>
      </c>
      <c r="I98" s="10">
        <f>reform_curr!J95/1000</f>
        <v>8256.1873603821405</v>
      </c>
      <c r="K98" s="10">
        <f>reform_new2!O95/1000</f>
        <v>4343.5046429807498</v>
      </c>
      <c r="L98" s="10">
        <f>reform_new2!P95/1000</f>
        <v>3822.2840746345501</v>
      </c>
      <c r="M98" s="10">
        <f>reform_new2!Q95/1000</f>
        <v>8165.7887307434603</v>
      </c>
      <c r="O98" s="10">
        <f t="shared" si="3"/>
        <v>90.398629638680177</v>
      </c>
    </row>
    <row r="99" spans="1:15" ht="20" customHeight="1">
      <c r="A99" s="5">
        <f>reform_curr!A96</f>
        <v>138</v>
      </c>
      <c r="B99" s="5" t="str">
        <f>reform_curr!B96</f>
        <v>Richterswil</v>
      </c>
      <c r="C99" s="10">
        <f>reform_curr!G96/1000</f>
        <v>3116558.0002489099</v>
      </c>
      <c r="D99" s="10">
        <f>reform_new2!N96/1000</f>
        <v>3231779.8978203102</v>
      </c>
      <c r="E99" s="10">
        <f t="shared" si="2"/>
        <v>115221.89757140027</v>
      </c>
      <c r="G99" s="10">
        <f>reform_curr!H96/1000</f>
        <v>4243.7966516939596</v>
      </c>
      <c r="H99" s="10">
        <f>reform_curr!I96/1000</f>
        <v>4286.2346091286599</v>
      </c>
      <c r="I99" s="10">
        <f>reform_curr!J96/1000</f>
        <v>8530.0312907102107</v>
      </c>
      <c r="K99" s="10">
        <f>reform_new2!O96/1000</f>
        <v>4283.1277530123198</v>
      </c>
      <c r="L99" s="10">
        <f>reform_new2!P96/1000</f>
        <v>4325.9590175759295</v>
      </c>
      <c r="M99" s="10">
        <f>reform_new2!Q96/1000</f>
        <v>8609.0867787473198</v>
      </c>
      <c r="O99" s="10">
        <f t="shared" si="3"/>
        <v>-79.055488037109171</v>
      </c>
    </row>
    <row r="100" spans="1:15" ht="20" customHeight="1">
      <c r="A100" s="5">
        <f>reform_curr!A97</f>
        <v>139</v>
      </c>
      <c r="B100" s="5" t="str">
        <f>reform_curr!B97</f>
        <v>Rüschlikon</v>
      </c>
      <c r="C100" s="10">
        <f>reform_curr!G97/1000</f>
        <v>13638270.1733435</v>
      </c>
      <c r="D100" s="10">
        <f>reform_new2!N97/1000</f>
        <v>14889055.591609301</v>
      </c>
      <c r="E100" s="10">
        <f t="shared" si="2"/>
        <v>1250785.4182658009</v>
      </c>
      <c r="G100" s="10">
        <f>reform_curr!H97/1000</f>
        <v>37624.91531022</v>
      </c>
      <c r="H100" s="10">
        <f>reform_curr!I97/1000</f>
        <v>27466.187910705699</v>
      </c>
      <c r="I100" s="10">
        <f>reform_curr!J97/1000</f>
        <v>65091.104284510206</v>
      </c>
      <c r="K100" s="10">
        <f>reform_new2!O97/1000</f>
        <v>34934.116375192003</v>
      </c>
      <c r="L100" s="10">
        <f>reform_new2!P97/1000</f>
        <v>25501.905081482</v>
      </c>
      <c r="M100" s="10">
        <f>reform_new2!Q97/1000</f>
        <v>60436.019414331895</v>
      </c>
      <c r="O100" s="10">
        <f t="shared" si="3"/>
        <v>4655.0848701783107</v>
      </c>
    </row>
    <row r="101" spans="1:15" ht="20" customHeight="1">
      <c r="A101" s="5">
        <f>reform_curr!A98</f>
        <v>141</v>
      </c>
      <c r="B101" s="5" t="str">
        <f>reform_curr!B98</f>
        <v>Thalwil</v>
      </c>
      <c r="C101" s="10">
        <f>reform_curr!G98/1000</f>
        <v>6309287.9131688401</v>
      </c>
      <c r="D101" s="10">
        <f>reform_new2!N98/1000</f>
        <v>6643837.731625</v>
      </c>
      <c r="E101" s="10">
        <f t="shared" si="2"/>
        <v>334549.8184561599</v>
      </c>
      <c r="G101" s="10">
        <f>reform_curr!H98/1000</f>
        <v>10932.641213114399</v>
      </c>
      <c r="H101" s="10">
        <f>reform_curr!I98/1000</f>
        <v>9292.7450562677914</v>
      </c>
      <c r="I101" s="10">
        <f>reform_curr!J98/1000</f>
        <v>20225.386245461097</v>
      </c>
      <c r="K101" s="10">
        <f>reform_new2!O98/1000</f>
        <v>10771.961515299501</v>
      </c>
      <c r="L101" s="10">
        <f>reform_new2!P98/1000</f>
        <v>9156.1672789850709</v>
      </c>
      <c r="M101" s="10">
        <f>reform_new2!Q98/1000</f>
        <v>19928.128703346902</v>
      </c>
      <c r="O101" s="10">
        <f t="shared" si="3"/>
        <v>297.25754211419553</v>
      </c>
    </row>
    <row r="102" spans="1:15" ht="20" customHeight="1">
      <c r="A102" s="5">
        <f>reform_curr!A99</f>
        <v>151</v>
      </c>
      <c r="B102" s="5" t="str">
        <f>reform_curr!B99</f>
        <v>Erlenbach (ZH)</v>
      </c>
      <c r="C102" s="10">
        <f>reform_curr!G99/1000</f>
        <v>7039441.8753401302</v>
      </c>
      <c r="D102" s="10">
        <f>reform_new2!N99/1000</f>
        <v>7643390.6234730193</v>
      </c>
      <c r="E102" s="10">
        <f t="shared" si="2"/>
        <v>603948.74813288916</v>
      </c>
      <c r="G102" s="10">
        <f>reform_curr!H99/1000</f>
        <v>17384.216441392298</v>
      </c>
      <c r="H102" s="10">
        <f>reform_curr!I99/1000</f>
        <v>13733.5310343439</v>
      </c>
      <c r="I102" s="10">
        <f>reform_curr!J99/1000</f>
        <v>31117.747504891999</v>
      </c>
      <c r="K102" s="10">
        <f>reform_new2!O99/1000</f>
        <v>16540.311188401502</v>
      </c>
      <c r="L102" s="10">
        <f>reform_new2!P99/1000</f>
        <v>13066.8458523676</v>
      </c>
      <c r="M102" s="10">
        <f>reform_new2!Q99/1000</f>
        <v>29607.156847848502</v>
      </c>
      <c r="O102" s="10">
        <f t="shared" si="3"/>
        <v>1510.5906570434963</v>
      </c>
    </row>
    <row r="103" spans="1:15" ht="20" customHeight="1">
      <c r="A103" s="5">
        <f>reform_curr!A100</f>
        <v>152</v>
      </c>
      <c r="B103" s="5" t="str">
        <f>reform_curr!B100</f>
        <v>Herrliberg</v>
      </c>
      <c r="C103" s="10">
        <f>reform_curr!G100/1000</f>
        <v>8400240.3366088197</v>
      </c>
      <c r="D103" s="10">
        <f>reform_new2!N100/1000</f>
        <v>9105007.9532890599</v>
      </c>
      <c r="E103" s="10">
        <f t="shared" si="2"/>
        <v>704767.61668024026</v>
      </c>
      <c r="G103" s="10">
        <f>reform_curr!H100/1000</f>
        <v>20560.627351773299</v>
      </c>
      <c r="H103" s="10">
        <f>reform_curr!I100/1000</f>
        <v>16037.289209750601</v>
      </c>
      <c r="I103" s="10">
        <f>reform_curr!J100/1000</f>
        <v>36597.916639810501</v>
      </c>
      <c r="K103" s="10">
        <f>reform_new2!O100/1000</f>
        <v>19558.648223202701</v>
      </c>
      <c r="L103" s="10">
        <f>reform_new2!P100/1000</f>
        <v>15255.7456442447</v>
      </c>
      <c r="M103" s="10">
        <f>reform_new2!Q100/1000</f>
        <v>34814.393580972595</v>
      </c>
      <c r="O103" s="10">
        <f t="shared" si="3"/>
        <v>1783.5230588379054</v>
      </c>
    </row>
    <row r="104" spans="1:15" ht="20" customHeight="1">
      <c r="A104" s="5">
        <f>reform_curr!A101</f>
        <v>153</v>
      </c>
      <c r="B104" s="5" t="str">
        <f>reform_curr!B101</f>
        <v>Hombrechtikon</v>
      </c>
      <c r="C104" s="10">
        <f>reform_curr!G101/1000</f>
        <v>2417702.5756166303</v>
      </c>
      <c r="D104" s="10">
        <f>reform_new2!N101/1000</f>
        <v>2560919.1209375001</v>
      </c>
      <c r="E104" s="10">
        <f t="shared" si="2"/>
        <v>143216.54532086989</v>
      </c>
      <c r="G104" s="10">
        <f>reform_curr!H101/1000</f>
        <v>4040.84481692896</v>
      </c>
      <c r="H104" s="10">
        <f>reform_curr!I101/1000</f>
        <v>4808.60535072934</v>
      </c>
      <c r="I104" s="10">
        <f>reform_curr!J101/1000</f>
        <v>8849.4501565621504</v>
      </c>
      <c r="K104" s="10">
        <f>reform_new2!O101/1000</f>
        <v>3999.4880840188102</v>
      </c>
      <c r="L104" s="10">
        <f>reform_new2!P101/1000</f>
        <v>4759.3907870086405</v>
      </c>
      <c r="M104" s="10">
        <f>reform_new2!Q101/1000</f>
        <v>8758.8788316109694</v>
      </c>
      <c r="O104" s="10">
        <f t="shared" si="3"/>
        <v>90.571324951180941</v>
      </c>
    </row>
    <row r="105" spans="1:15" ht="20" customHeight="1">
      <c r="A105" s="5">
        <f>reform_curr!A102</f>
        <v>154</v>
      </c>
      <c r="B105" s="5" t="str">
        <f>reform_curr!B102</f>
        <v>Küsnacht (ZH)</v>
      </c>
      <c r="C105" s="10">
        <f>reform_curr!G102/1000</f>
        <v>26907827.6957273</v>
      </c>
      <c r="D105" s="10">
        <f>reform_new2!N102/1000</f>
        <v>29347916.279156201</v>
      </c>
      <c r="E105" s="10">
        <f t="shared" si="2"/>
        <v>2440088.5834289007</v>
      </c>
      <c r="G105" s="10">
        <f>reform_curr!H102/1000</f>
        <v>70856.036046601002</v>
      </c>
      <c r="H105" s="10">
        <f>reform_curr!I102/1000</f>
        <v>54559.1478322279</v>
      </c>
      <c r="I105" s="10">
        <f>reform_curr!J102/1000</f>
        <v>125415.18362985601</v>
      </c>
      <c r="K105" s="10">
        <f>reform_new2!O102/1000</f>
        <v>66620.162276398405</v>
      </c>
      <c r="L105" s="10">
        <f>reform_new2!P102/1000</f>
        <v>51297.524894758404</v>
      </c>
      <c r="M105" s="10">
        <f>reform_new2!Q102/1000</f>
        <v>117917.68665610101</v>
      </c>
      <c r="O105" s="10">
        <f t="shared" si="3"/>
        <v>7497.4969737549982</v>
      </c>
    </row>
    <row r="106" spans="1:15" ht="20" customHeight="1">
      <c r="A106" s="5">
        <f>reform_curr!A103</f>
        <v>155</v>
      </c>
      <c r="B106" s="5" t="str">
        <f>reform_curr!B103</f>
        <v>Männedorf</v>
      </c>
      <c r="C106" s="10">
        <f>reform_curr!G103/1000</f>
        <v>3787991.2235620297</v>
      </c>
      <c r="D106" s="10">
        <f>reform_new2!N103/1000</f>
        <v>3971902.7389062499</v>
      </c>
      <c r="E106" s="10">
        <f t="shared" si="2"/>
        <v>183911.51534422021</v>
      </c>
      <c r="G106" s="10">
        <f>reform_curr!H103/1000</f>
        <v>6041.7925087200092</v>
      </c>
      <c r="H106" s="10">
        <f>reform_curr!I103/1000</f>
        <v>5739.70288709338</v>
      </c>
      <c r="I106" s="10">
        <f>reform_curr!J103/1000</f>
        <v>11781.4953896682</v>
      </c>
      <c r="K106" s="10">
        <f>reform_new2!O103/1000</f>
        <v>6042.8738109661099</v>
      </c>
      <c r="L106" s="10">
        <f>reform_new2!P103/1000</f>
        <v>5740.7301289146699</v>
      </c>
      <c r="M106" s="10">
        <f>reform_new2!Q103/1000</f>
        <v>11783.6039375197</v>
      </c>
      <c r="O106" s="10">
        <f t="shared" si="3"/>
        <v>-2.1085478514996794</v>
      </c>
    </row>
    <row r="107" spans="1:15" ht="20" customHeight="1">
      <c r="A107" s="5">
        <f>reform_curr!A104</f>
        <v>156</v>
      </c>
      <c r="B107" s="5" t="str">
        <f>reform_curr!B104</f>
        <v>Meilen</v>
      </c>
      <c r="C107" s="10">
        <f>reform_curr!G104/1000</f>
        <v>12845995.4533184</v>
      </c>
      <c r="D107" s="10">
        <f>reform_new2!N104/1000</f>
        <v>13897232.440874999</v>
      </c>
      <c r="E107" s="10">
        <f t="shared" si="2"/>
        <v>1051236.9875565991</v>
      </c>
      <c r="G107" s="10">
        <f>reform_curr!H104/1000</f>
        <v>30238.612792805299</v>
      </c>
      <c r="H107" s="10">
        <f>reform_curr!I104/1000</f>
        <v>25400.434308243101</v>
      </c>
      <c r="I107" s="10">
        <f>reform_curr!J104/1000</f>
        <v>55639.047147527599</v>
      </c>
      <c r="K107" s="10">
        <f>reform_new2!O104/1000</f>
        <v>28904.987215046498</v>
      </c>
      <c r="L107" s="10">
        <f>reform_new2!P104/1000</f>
        <v>24280.189083023299</v>
      </c>
      <c r="M107" s="10">
        <f>reform_new2!Q104/1000</f>
        <v>53185.177294744404</v>
      </c>
      <c r="O107" s="10">
        <f t="shared" si="3"/>
        <v>2453.8698527831948</v>
      </c>
    </row>
    <row r="108" spans="1:15" ht="20" customHeight="1">
      <c r="A108" s="5">
        <f>reform_curr!A105</f>
        <v>157</v>
      </c>
      <c r="B108" s="5" t="str">
        <f>reform_curr!B105</f>
        <v>Oetwil am See</v>
      </c>
      <c r="C108" s="10">
        <f>reform_curr!G105/1000</f>
        <v>671466.17193367297</v>
      </c>
      <c r="D108" s="10">
        <f>reform_new2!N105/1000</f>
        <v>689297.16824999999</v>
      </c>
      <c r="E108" s="10">
        <f t="shared" si="2"/>
        <v>17830.996316327015</v>
      </c>
      <c r="G108" s="10">
        <f>reform_curr!H105/1000</f>
        <v>740.73858937777493</v>
      </c>
      <c r="H108" s="10">
        <f>reform_curr!I105/1000</f>
        <v>881.47892235311792</v>
      </c>
      <c r="I108" s="10">
        <f>reform_curr!J105/1000</f>
        <v>1622.2175173140101</v>
      </c>
      <c r="K108" s="10">
        <f>reform_new2!O105/1000</f>
        <v>755.51343215121301</v>
      </c>
      <c r="L108" s="10">
        <f>reform_new2!P105/1000</f>
        <v>899.06098582968104</v>
      </c>
      <c r="M108" s="10">
        <f>reform_new2!Q105/1000</f>
        <v>1654.5744177046399</v>
      </c>
      <c r="O108" s="10">
        <f t="shared" si="3"/>
        <v>-32.356900390629789</v>
      </c>
    </row>
    <row r="109" spans="1:15" ht="20" customHeight="1">
      <c r="A109" s="5">
        <f>reform_curr!A106</f>
        <v>158</v>
      </c>
      <c r="B109" s="5" t="str">
        <f>reform_curr!B106</f>
        <v>Stäfa</v>
      </c>
      <c r="C109" s="10">
        <f>reform_curr!G106/1000</f>
        <v>6776232.3659020504</v>
      </c>
      <c r="D109" s="10">
        <f>reform_new2!N106/1000</f>
        <v>7197123.30425</v>
      </c>
      <c r="E109" s="10">
        <f t="shared" si="2"/>
        <v>420890.93834794965</v>
      </c>
      <c r="G109" s="10">
        <f>reform_curr!H106/1000</f>
        <v>12975.013239265401</v>
      </c>
      <c r="H109" s="10">
        <f>reform_curr!I106/1000</f>
        <v>11418.0115971836</v>
      </c>
      <c r="I109" s="10">
        <f>reform_curr!J106/1000</f>
        <v>24393.024793106899</v>
      </c>
      <c r="K109" s="10">
        <f>reform_new2!O106/1000</f>
        <v>12652.9268518143</v>
      </c>
      <c r="L109" s="10">
        <f>reform_new2!P106/1000</f>
        <v>11134.575671402401</v>
      </c>
      <c r="M109" s="10">
        <f>reform_new2!Q106/1000</f>
        <v>23787.502545060001</v>
      </c>
      <c r="O109" s="10">
        <f t="shared" si="3"/>
        <v>605.52224804689831</v>
      </c>
    </row>
    <row r="110" spans="1:15" ht="20" customHeight="1">
      <c r="A110" s="5">
        <f>reform_curr!A107</f>
        <v>159</v>
      </c>
      <c r="B110" s="5" t="str">
        <f>reform_curr!B107</f>
        <v>Uetikon am See</v>
      </c>
      <c r="C110" s="10">
        <f>reform_curr!G107/1000</f>
        <v>3133803.49842272</v>
      </c>
      <c r="D110" s="10">
        <f>reform_new2!N107/1000</f>
        <v>3345415.5320624998</v>
      </c>
      <c r="E110" s="10">
        <f t="shared" si="2"/>
        <v>211612.03363977978</v>
      </c>
      <c r="G110" s="10">
        <f>reform_curr!H107/1000</f>
        <v>6284.4797284156502</v>
      </c>
      <c r="H110" s="10">
        <f>reform_curr!I107/1000</f>
        <v>5467.49738474474</v>
      </c>
      <c r="I110" s="10">
        <f>reform_curr!J107/1000</f>
        <v>11751.977157646099</v>
      </c>
      <c r="K110" s="10">
        <f>reform_new2!O107/1000</f>
        <v>6110.80691664807</v>
      </c>
      <c r="L110" s="10">
        <f>reform_new2!P107/1000</f>
        <v>5316.4020353795104</v>
      </c>
      <c r="M110" s="10">
        <f>reform_new2!Q107/1000</f>
        <v>11427.208911552301</v>
      </c>
      <c r="O110" s="10">
        <f t="shared" si="3"/>
        <v>324.76824609379764</v>
      </c>
    </row>
    <row r="111" spans="1:15" ht="20" customHeight="1">
      <c r="A111" s="5">
        <f>reform_curr!A108</f>
        <v>160</v>
      </c>
      <c r="B111" s="5" t="str">
        <f>reform_curr!B108</f>
        <v>Zumikon</v>
      </c>
      <c r="C111" s="10">
        <f>reform_curr!G108/1000</f>
        <v>8298461.2418146897</v>
      </c>
      <c r="D111" s="10">
        <f>reform_new2!N108/1000</f>
        <v>9073744.7644218691</v>
      </c>
      <c r="E111" s="10">
        <f t="shared" si="2"/>
        <v>775283.52260717936</v>
      </c>
      <c r="G111" s="10">
        <f>reform_curr!H108/1000</f>
        <v>21250.745408645802</v>
      </c>
      <c r="H111" s="10">
        <f>reform_curr!I108/1000</f>
        <v>18063.133539975403</v>
      </c>
      <c r="I111" s="10">
        <f>reform_curr!J108/1000</f>
        <v>39313.8791082229</v>
      </c>
      <c r="K111" s="10">
        <f>reform_new2!O108/1000</f>
        <v>20213.2171786043</v>
      </c>
      <c r="L111" s="10">
        <f>reform_new2!P108/1000</f>
        <v>17181.234661435297</v>
      </c>
      <c r="M111" s="10">
        <f>reform_new2!Q108/1000</f>
        <v>37394.4519464798</v>
      </c>
      <c r="O111" s="10">
        <f t="shared" si="3"/>
        <v>1919.4271617431004</v>
      </c>
    </row>
    <row r="112" spans="1:15" ht="20" customHeight="1">
      <c r="A112" s="5">
        <f>reform_curr!A109</f>
        <v>161</v>
      </c>
      <c r="B112" s="5" t="str">
        <f>reform_curr!B109</f>
        <v>Zollikon</v>
      </c>
      <c r="C112" s="10">
        <f>reform_curr!G109/1000</f>
        <v>16660041.160995599</v>
      </c>
      <c r="D112" s="10">
        <f>reform_new2!N109/1000</f>
        <v>18143155.6838906</v>
      </c>
      <c r="E112" s="10">
        <f t="shared" si="2"/>
        <v>1483114.5228950009</v>
      </c>
      <c r="G112" s="10">
        <f>reform_curr!H109/1000</f>
        <v>41322.505149511599</v>
      </c>
      <c r="H112" s="10">
        <f>reform_curr!I109/1000</f>
        <v>35124.129267820201</v>
      </c>
      <c r="I112" s="10">
        <f>reform_curr!J109/1000</f>
        <v>76446.634358932904</v>
      </c>
      <c r="K112" s="10">
        <f>reform_new2!O109/1000</f>
        <v>39391.727546545299</v>
      </c>
      <c r="L112" s="10">
        <f>reform_new2!P109/1000</f>
        <v>33482.968482999699</v>
      </c>
      <c r="M112" s="10">
        <f>reform_new2!Q109/1000</f>
        <v>72874.696111557394</v>
      </c>
      <c r="O112" s="10">
        <f t="shared" si="3"/>
        <v>3571.9382473755104</v>
      </c>
    </row>
    <row r="113" spans="1:15" ht="20" customHeight="1">
      <c r="A113" s="5">
        <f>reform_curr!A110</f>
        <v>172</v>
      </c>
      <c r="B113" s="5" t="str">
        <f>reform_curr!B110</f>
        <v>Fehraltorf</v>
      </c>
      <c r="C113" s="10">
        <f>reform_curr!G110/1000</f>
        <v>1263189.3226315801</v>
      </c>
      <c r="D113" s="10">
        <f>reform_new2!N110/1000</f>
        <v>1299605.03975</v>
      </c>
      <c r="E113" s="10">
        <f t="shared" si="2"/>
        <v>36415.71711841994</v>
      </c>
      <c r="G113" s="10">
        <f>reform_curr!H110/1000</f>
        <v>1477.7433377943</v>
      </c>
      <c r="H113" s="10">
        <f>reform_curr!I110/1000</f>
        <v>1581.1853636437602</v>
      </c>
      <c r="I113" s="10">
        <f>reform_curr!J110/1000</f>
        <v>3058.9287054514803</v>
      </c>
      <c r="K113" s="10">
        <f>reform_new2!O110/1000</f>
        <v>1508.92555019664</v>
      </c>
      <c r="L113" s="10">
        <f>reform_new2!P110/1000</f>
        <v>1614.55032946407</v>
      </c>
      <c r="M113" s="10">
        <f>reform_new2!Q110/1000</f>
        <v>3123.4758690256999</v>
      </c>
      <c r="O113" s="10">
        <f t="shared" si="3"/>
        <v>-64.547163574219667</v>
      </c>
    </row>
    <row r="114" spans="1:15" ht="20" customHeight="1">
      <c r="A114" s="5">
        <f>reform_curr!A111</f>
        <v>173</v>
      </c>
      <c r="B114" s="5" t="str">
        <f>reform_curr!B111</f>
        <v>Hittnau</v>
      </c>
      <c r="C114" s="10">
        <f>reform_curr!G111/1000</f>
        <v>665728.37682226393</v>
      </c>
      <c r="D114" s="10">
        <f>reform_new2!N111/1000</f>
        <v>681318.85287499998</v>
      </c>
      <c r="E114" s="10">
        <f t="shared" si="2"/>
        <v>15590.476052736049</v>
      </c>
      <c r="G114" s="10">
        <f>reform_curr!H111/1000</f>
        <v>711.49142594737498</v>
      </c>
      <c r="H114" s="10">
        <f>reform_curr!I111/1000</f>
        <v>825.33005351111194</v>
      </c>
      <c r="I114" s="10">
        <f>reform_curr!J111/1000</f>
        <v>1536.82148196819</v>
      </c>
      <c r="K114" s="10">
        <f>reform_new2!O111/1000</f>
        <v>726.66502995128099</v>
      </c>
      <c r="L114" s="10">
        <f>reform_new2!P111/1000</f>
        <v>842.93143730017493</v>
      </c>
      <c r="M114" s="10">
        <f>reform_new2!Q111/1000</f>
        <v>1569.5964682963099</v>
      </c>
      <c r="O114" s="10">
        <f t="shared" si="3"/>
        <v>-32.774986328119894</v>
      </c>
    </row>
    <row r="115" spans="1:15" ht="20" customHeight="1">
      <c r="A115" s="5">
        <f>reform_curr!A112</f>
        <v>176</v>
      </c>
      <c r="B115" s="5" t="str">
        <f>reform_curr!B112</f>
        <v>Lindau</v>
      </c>
      <c r="C115" s="10">
        <f>reform_curr!G112/1000</f>
        <v>1192096.3220453898</v>
      </c>
      <c r="D115" s="10">
        <f>reform_new2!N112/1000</f>
        <v>1235385.7433750001</v>
      </c>
      <c r="E115" s="10">
        <f t="shared" si="2"/>
        <v>43289.421329610283</v>
      </c>
      <c r="G115" s="10">
        <f>reform_curr!H112/1000</f>
        <v>1560.2098350405099</v>
      </c>
      <c r="H115" s="10">
        <f>reform_curr!I112/1000</f>
        <v>1685.0266308908099</v>
      </c>
      <c r="I115" s="10">
        <f>reform_curr!J112/1000</f>
        <v>3245.2364782862596</v>
      </c>
      <c r="K115" s="10">
        <f>reform_new2!O112/1000</f>
        <v>1577.32771364158</v>
      </c>
      <c r="L115" s="10">
        <f>reform_new2!P112/1000</f>
        <v>1703.51393228241</v>
      </c>
      <c r="M115" s="10">
        <f>reform_new2!Q112/1000</f>
        <v>3280.84165431165</v>
      </c>
      <c r="O115" s="10">
        <f t="shared" si="3"/>
        <v>-35.605176025390392</v>
      </c>
    </row>
    <row r="116" spans="1:15" ht="20" customHeight="1">
      <c r="A116" s="5">
        <f>reform_curr!A113</f>
        <v>177</v>
      </c>
      <c r="B116" s="5" t="str">
        <f>reform_curr!B113</f>
        <v>Pfäffikon</v>
      </c>
      <c r="C116" s="10">
        <f>reform_curr!G113/1000</f>
        <v>2831545.1702854801</v>
      </c>
      <c r="D116" s="10">
        <f>reform_new2!N113/1000</f>
        <v>2950750.666125</v>
      </c>
      <c r="E116" s="10">
        <f t="shared" si="2"/>
        <v>119205.49583951989</v>
      </c>
      <c r="G116" s="10">
        <f>reform_curr!H113/1000</f>
        <v>3940.0491225411797</v>
      </c>
      <c r="H116" s="10">
        <f>reform_curr!I113/1000</f>
        <v>4334.0540289590599</v>
      </c>
      <c r="I116" s="10">
        <f>reform_curr!J113/1000</f>
        <v>8274.10310802194</v>
      </c>
      <c r="K116" s="10">
        <f>reform_new2!O113/1000</f>
        <v>3975.3751628243804</v>
      </c>
      <c r="L116" s="10">
        <f>reform_new2!P113/1000</f>
        <v>4372.9126932657</v>
      </c>
      <c r="M116" s="10">
        <f>reform_new2!Q113/1000</f>
        <v>8348.2878497211605</v>
      </c>
      <c r="O116" s="10">
        <f t="shared" si="3"/>
        <v>-74.184741699220467</v>
      </c>
    </row>
    <row r="117" spans="1:15" ht="20" customHeight="1">
      <c r="A117" s="5">
        <f>reform_curr!A114</f>
        <v>178</v>
      </c>
      <c r="B117" s="5" t="str">
        <f>reform_curr!B114</f>
        <v>Russikon</v>
      </c>
      <c r="C117" s="10">
        <f>reform_curr!G114/1000</f>
        <v>1179535.9163144701</v>
      </c>
      <c r="D117" s="10">
        <f>reform_new2!N114/1000</f>
        <v>1221890.858125</v>
      </c>
      <c r="E117" s="10">
        <f t="shared" si="2"/>
        <v>42354.941810529912</v>
      </c>
      <c r="G117" s="10">
        <f>reform_curr!H114/1000</f>
        <v>1540.0980071603599</v>
      </c>
      <c r="H117" s="10">
        <f>reform_curr!I114/1000</f>
        <v>1740.31075510242</v>
      </c>
      <c r="I117" s="10">
        <f>reform_curr!J114/1000</f>
        <v>3280.4087709220603</v>
      </c>
      <c r="K117" s="10">
        <f>reform_new2!O114/1000</f>
        <v>1567.3924589425901</v>
      </c>
      <c r="L117" s="10">
        <f>reform_new2!P114/1000</f>
        <v>1771.1534833739099</v>
      </c>
      <c r="M117" s="10">
        <f>reform_new2!Q114/1000</f>
        <v>3338.5459462150297</v>
      </c>
      <c r="O117" s="10">
        <f t="shared" si="3"/>
        <v>-58.137175292969459</v>
      </c>
    </row>
    <row r="118" spans="1:15" ht="20" customHeight="1">
      <c r="A118" s="5">
        <f>reform_curr!A115</f>
        <v>180</v>
      </c>
      <c r="B118" s="5" t="str">
        <f>reform_curr!B115</f>
        <v>Weisslingen</v>
      </c>
      <c r="C118" s="10">
        <f>reform_curr!G115/1000</f>
        <v>920211.24041075597</v>
      </c>
      <c r="D118" s="10">
        <f>reform_new2!N115/1000</f>
        <v>960536.02425000002</v>
      </c>
      <c r="E118" s="10">
        <f t="shared" si="2"/>
        <v>40324.783839244046</v>
      </c>
      <c r="G118" s="10">
        <f>reform_curr!H115/1000</f>
        <v>1332.46380498242</v>
      </c>
      <c r="H118" s="10">
        <f>reform_curr!I115/1000</f>
        <v>1412.41163441348</v>
      </c>
      <c r="I118" s="10">
        <f>reform_curr!J115/1000</f>
        <v>2744.8754498538901</v>
      </c>
      <c r="K118" s="10">
        <f>reform_new2!O115/1000</f>
        <v>1341.03386699414</v>
      </c>
      <c r="L118" s="10">
        <f>reform_new2!P115/1000</f>
        <v>1421.4959005267599</v>
      </c>
      <c r="M118" s="10">
        <f>reform_new2!Q115/1000</f>
        <v>2762.5297584476402</v>
      </c>
      <c r="O118" s="10">
        <f t="shared" si="3"/>
        <v>-17.654308593750102</v>
      </c>
    </row>
    <row r="119" spans="1:15" ht="20" customHeight="1">
      <c r="A119" s="5">
        <f>reform_curr!A116</f>
        <v>181</v>
      </c>
      <c r="B119" s="5" t="str">
        <f>reform_curr!B116</f>
        <v>Wila</v>
      </c>
      <c r="C119" s="10">
        <f>reform_curr!G116/1000</f>
        <v>345416.58379014896</v>
      </c>
      <c r="D119" s="10">
        <f>reform_new2!N116/1000</f>
        <v>352725.20049999998</v>
      </c>
      <c r="E119" s="10">
        <f t="shared" si="2"/>
        <v>7308.6167098510196</v>
      </c>
      <c r="G119" s="10">
        <f>reform_curr!H116/1000</f>
        <v>355.53751962164</v>
      </c>
      <c r="H119" s="10">
        <f>reform_curr!I116/1000</f>
        <v>462.198776132673</v>
      </c>
      <c r="I119" s="10">
        <f>reform_curr!J116/1000</f>
        <v>817.73629640257298</v>
      </c>
      <c r="K119" s="10">
        <f>reform_new2!O116/1000</f>
        <v>358.86469100835905</v>
      </c>
      <c r="L119" s="10">
        <f>reform_new2!P116/1000</f>
        <v>466.52409839829801</v>
      </c>
      <c r="M119" s="10">
        <f>reform_new2!Q116/1000</f>
        <v>825.38878956663598</v>
      </c>
      <c r="O119" s="10">
        <f t="shared" si="3"/>
        <v>-7.652493164063003</v>
      </c>
    </row>
    <row r="120" spans="1:15" ht="20" customHeight="1">
      <c r="A120" s="5">
        <f>reform_curr!A117</f>
        <v>182</v>
      </c>
      <c r="B120" s="5" t="str">
        <f>reform_curr!B117</f>
        <v>Wildberg</v>
      </c>
      <c r="C120" s="10">
        <f>reform_curr!G117/1000</f>
        <v>191501</v>
      </c>
      <c r="D120" s="10">
        <f>reform_new2!N117/1000</f>
        <v>194655.65049999999</v>
      </c>
      <c r="E120" s="10">
        <f t="shared" si="2"/>
        <v>3154.6504999999888</v>
      </c>
      <c r="G120" s="10">
        <f>reform_curr!H117/1000</f>
        <v>185.85387796306603</v>
      </c>
      <c r="H120" s="10">
        <f>reform_curr!I117/1000</f>
        <v>236.03442390942502</v>
      </c>
      <c r="I120" s="10">
        <f>reform_curr!J117/1000</f>
        <v>421.88829949665001</v>
      </c>
      <c r="K120" s="10">
        <f>reform_new2!O117/1000</f>
        <v>189.292916049003</v>
      </c>
      <c r="L120" s="10">
        <f>reform_new2!P117/1000</f>
        <v>240.40200301098801</v>
      </c>
      <c r="M120" s="10">
        <f>reform_new2!Q117/1000</f>
        <v>429.69491668414997</v>
      </c>
      <c r="O120" s="10">
        <f t="shared" si="3"/>
        <v>-7.8066171874999668</v>
      </c>
    </row>
    <row r="121" spans="1:15" ht="20" customHeight="1">
      <c r="A121" s="5">
        <f>reform_curr!A118</f>
        <v>191</v>
      </c>
      <c r="B121" s="5" t="str">
        <f>reform_curr!B118</f>
        <v>Dübendorf</v>
      </c>
      <c r="C121" s="10">
        <f>reform_curr!G118/1000</f>
        <v>4972334.3074468803</v>
      </c>
      <c r="D121" s="10">
        <f>reform_new2!N118/1000</f>
        <v>5174754.6303749997</v>
      </c>
      <c r="E121" s="10">
        <f t="shared" si="2"/>
        <v>202420.32292811945</v>
      </c>
      <c r="G121" s="10">
        <f>reform_curr!H118/1000</f>
        <v>7040.4638160519598</v>
      </c>
      <c r="H121" s="10">
        <f>reform_curr!I118/1000</f>
        <v>6970.0591755793703</v>
      </c>
      <c r="I121" s="10">
        <f>reform_curr!J118/1000</f>
        <v>14010.5230246132</v>
      </c>
      <c r="K121" s="10">
        <f>reform_new2!O118/1000</f>
        <v>7015.98989979219</v>
      </c>
      <c r="L121" s="10">
        <f>reform_new2!P118/1000</f>
        <v>6945.83000053054</v>
      </c>
      <c r="M121" s="10">
        <f>reform_new2!Q118/1000</f>
        <v>13961.819928421799</v>
      </c>
      <c r="O121" s="10">
        <f t="shared" si="3"/>
        <v>48.703096191400618</v>
      </c>
    </row>
    <row r="122" spans="1:15" ht="20" customHeight="1">
      <c r="A122" s="5">
        <f>reform_curr!A119</f>
        <v>192</v>
      </c>
      <c r="B122" s="5" t="str">
        <f>reform_curr!B119</f>
        <v>Egg</v>
      </c>
      <c r="C122" s="10">
        <f>reform_curr!G119/1000</f>
        <v>2766237.2088955799</v>
      </c>
      <c r="D122" s="10">
        <f>reform_new2!N119/1000</f>
        <v>2904894.9366689399</v>
      </c>
      <c r="E122" s="10">
        <f t="shared" si="2"/>
        <v>138657.72777335998</v>
      </c>
      <c r="G122" s="10">
        <f>reform_curr!H119/1000</f>
        <v>4528.1428211657394</v>
      </c>
      <c r="H122" s="10">
        <f>reform_curr!I119/1000</f>
        <v>4437.5799751490295</v>
      </c>
      <c r="I122" s="10">
        <f>reform_curr!J119/1000</f>
        <v>8965.7228098585601</v>
      </c>
      <c r="K122" s="10">
        <f>reform_new2!O119/1000</f>
        <v>4475.1709359118295</v>
      </c>
      <c r="L122" s="10">
        <f>reform_new2!P119/1000</f>
        <v>4385.6675264185606</v>
      </c>
      <c r="M122" s="10">
        <f>reform_new2!Q119/1000</f>
        <v>8860.8384548780905</v>
      </c>
      <c r="O122" s="10">
        <f t="shared" si="3"/>
        <v>104.88435498046965</v>
      </c>
    </row>
    <row r="123" spans="1:15" ht="20" customHeight="1">
      <c r="A123" s="5">
        <f>reform_curr!A120</f>
        <v>193</v>
      </c>
      <c r="B123" s="5" t="str">
        <f>reform_curr!B120</f>
        <v>Fällanden</v>
      </c>
      <c r="C123" s="10">
        <f>reform_curr!G120/1000</f>
        <v>2201112.5730239903</v>
      </c>
      <c r="D123" s="10">
        <f>reform_new2!N120/1000</f>
        <v>2302402.2165625002</v>
      </c>
      <c r="E123" s="10">
        <f t="shared" si="2"/>
        <v>101289.64353850996</v>
      </c>
      <c r="G123" s="10">
        <f>reform_curr!H120/1000</f>
        <v>3347.4066545015698</v>
      </c>
      <c r="H123" s="10">
        <f>reform_curr!I120/1000</f>
        <v>3447.8288588427999</v>
      </c>
      <c r="I123" s="10">
        <f>reform_curr!J120/1000</f>
        <v>6795.23550132128</v>
      </c>
      <c r="K123" s="10">
        <f>reform_new2!O120/1000</f>
        <v>3351.79027657188</v>
      </c>
      <c r="L123" s="10">
        <f>reform_new2!P120/1000</f>
        <v>3452.3439872607701</v>
      </c>
      <c r="M123" s="10">
        <f>reform_new2!Q120/1000</f>
        <v>6804.1342776884694</v>
      </c>
      <c r="O123" s="10">
        <f t="shared" si="3"/>
        <v>-8.8987763671893845</v>
      </c>
    </row>
    <row r="124" spans="1:15" ht="20" customHeight="1">
      <c r="A124" s="5">
        <f>reform_curr!A121</f>
        <v>194</v>
      </c>
      <c r="B124" s="5" t="str">
        <f>reform_curr!B121</f>
        <v>Greifensee</v>
      </c>
      <c r="C124" s="10">
        <f>reform_curr!G121/1000</f>
        <v>1466999.37331324</v>
      </c>
      <c r="D124" s="10">
        <f>reform_new2!N121/1000</f>
        <v>1540150.80705859</v>
      </c>
      <c r="E124" s="10">
        <f t="shared" si="2"/>
        <v>73151.43374534999</v>
      </c>
      <c r="G124" s="10">
        <f>reform_curr!H121/1000</f>
        <v>2370.9486000828902</v>
      </c>
      <c r="H124" s="10">
        <f>reform_curr!I121/1000</f>
        <v>2228.6916764655602</v>
      </c>
      <c r="I124" s="10">
        <f>reform_curr!J121/1000</f>
        <v>4599.6402894049697</v>
      </c>
      <c r="K124" s="10">
        <f>reform_new2!O121/1000</f>
        <v>2347.1297700047699</v>
      </c>
      <c r="L124" s="10">
        <f>reform_new2!P121/1000</f>
        <v>2206.3019757819702</v>
      </c>
      <c r="M124" s="10">
        <f>reform_new2!Q121/1000</f>
        <v>4553.4317347174692</v>
      </c>
      <c r="O124" s="10">
        <f t="shared" si="3"/>
        <v>46.208554687500509</v>
      </c>
    </row>
    <row r="125" spans="1:15" ht="20" customHeight="1">
      <c r="A125" s="5">
        <f>reform_curr!A122</f>
        <v>195</v>
      </c>
      <c r="B125" s="5" t="str">
        <f>reform_curr!B122</f>
        <v>Maur</v>
      </c>
      <c r="C125" s="10">
        <f>reform_curr!G122/1000</f>
        <v>5361112.0416433802</v>
      </c>
      <c r="D125" s="10">
        <f>reform_new2!N122/1000</f>
        <v>5706168.6172968699</v>
      </c>
      <c r="E125" s="10">
        <f t="shared" si="2"/>
        <v>345056.57565348968</v>
      </c>
      <c r="G125" s="10">
        <f>reform_curr!H122/1000</f>
        <v>10657.286019633601</v>
      </c>
      <c r="H125" s="10">
        <f>reform_curr!I122/1000</f>
        <v>9271.8388310787304</v>
      </c>
      <c r="I125" s="10">
        <f>reform_curr!J122/1000</f>
        <v>19929.124879130901</v>
      </c>
      <c r="K125" s="10">
        <f>reform_new2!O122/1000</f>
        <v>10374.711237895301</v>
      </c>
      <c r="L125" s="10">
        <f>reform_new2!P122/1000</f>
        <v>9025.9988163082216</v>
      </c>
      <c r="M125" s="10">
        <f>reform_new2!Q122/1000</f>
        <v>19400.709918925899</v>
      </c>
      <c r="O125" s="10">
        <f t="shared" si="3"/>
        <v>528.41496020500199</v>
      </c>
    </row>
    <row r="126" spans="1:15" ht="20" customHeight="1">
      <c r="A126" s="5">
        <f>reform_curr!A123</f>
        <v>196</v>
      </c>
      <c r="B126" s="5" t="str">
        <f>reform_curr!B123</f>
        <v>Mönchaltorf</v>
      </c>
      <c r="C126" s="10">
        <f>reform_curr!G123/1000</f>
        <v>806269.17200000002</v>
      </c>
      <c r="D126" s="10">
        <f>reform_new2!N123/1000</f>
        <v>826534.24812500004</v>
      </c>
      <c r="E126" s="10">
        <f t="shared" si="2"/>
        <v>20265.076125000021</v>
      </c>
      <c r="G126" s="10">
        <f>reform_curr!H123/1000</f>
        <v>961.870385434985</v>
      </c>
      <c r="H126" s="10">
        <f>reform_curr!I123/1000</f>
        <v>1067.6761286874701</v>
      </c>
      <c r="I126" s="10">
        <f>reform_curr!J123/1000</f>
        <v>2029.5465126490499</v>
      </c>
      <c r="K126" s="10">
        <f>reform_new2!O123/1000</f>
        <v>973.29743060099997</v>
      </c>
      <c r="L126" s="10">
        <f>reform_new2!P123/1000</f>
        <v>1080.36014919528</v>
      </c>
      <c r="M126" s="10">
        <f>reform_new2!Q123/1000</f>
        <v>2053.6575795435901</v>
      </c>
      <c r="O126" s="10">
        <f t="shared" si="3"/>
        <v>-24.111066894540272</v>
      </c>
    </row>
    <row r="127" spans="1:15" ht="20" customHeight="1">
      <c r="A127" s="5">
        <f>reform_curr!A124</f>
        <v>197</v>
      </c>
      <c r="B127" s="5" t="str">
        <f>reform_curr!B124</f>
        <v>Schwerzenbach</v>
      </c>
      <c r="C127" s="10">
        <f>reform_curr!G124/1000</f>
        <v>1052160.0959999999</v>
      </c>
      <c r="D127" s="10">
        <f>reform_new2!N124/1000</f>
        <v>1087158.486</v>
      </c>
      <c r="E127" s="10">
        <f t="shared" si="2"/>
        <v>34998.39000000013</v>
      </c>
      <c r="G127" s="10">
        <f>reform_curr!H124/1000</f>
        <v>1389.9883170718599</v>
      </c>
      <c r="H127" s="10">
        <f>reform_curr!I124/1000</f>
        <v>1376.0884374100101</v>
      </c>
      <c r="I127" s="10">
        <f>reform_curr!J124/1000</f>
        <v>2766.0767673534601</v>
      </c>
      <c r="K127" s="10">
        <f>reform_new2!O124/1000</f>
        <v>1398.0110099429501</v>
      </c>
      <c r="L127" s="10">
        <f>reform_new2!P124/1000</f>
        <v>1384.0308988357999</v>
      </c>
      <c r="M127" s="10">
        <f>reform_new2!Q124/1000</f>
        <v>2782.0419128612698</v>
      </c>
      <c r="O127" s="10">
        <f t="shared" si="3"/>
        <v>-15.965145507809666</v>
      </c>
    </row>
    <row r="128" spans="1:15" ht="20" customHeight="1">
      <c r="A128" s="5">
        <f>reform_curr!A125</f>
        <v>198</v>
      </c>
      <c r="B128" s="5" t="str">
        <f>reform_curr!B125</f>
        <v>Uster</v>
      </c>
      <c r="C128" s="10">
        <f>reform_curr!G125/1000</f>
        <v>7038721.7128975606</v>
      </c>
      <c r="D128" s="10">
        <f>reform_new2!N125/1000</f>
        <v>7283310.0040937504</v>
      </c>
      <c r="E128" s="10">
        <f t="shared" si="2"/>
        <v>244588.29119618982</v>
      </c>
      <c r="G128" s="10">
        <f>reform_curr!H125/1000</f>
        <v>9162.7850557513284</v>
      </c>
      <c r="H128" s="10">
        <f>reform_curr!I125/1000</f>
        <v>9804.1799904600903</v>
      </c>
      <c r="I128" s="10">
        <f>reform_curr!J125/1000</f>
        <v>18966.9650021587</v>
      </c>
      <c r="K128" s="10">
        <f>reform_new2!O125/1000</f>
        <v>9219.9147828021196</v>
      </c>
      <c r="L128" s="10">
        <f>reform_new2!P125/1000</f>
        <v>9865.3088110167282</v>
      </c>
      <c r="M128" s="10">
        <f>reform_new2!Q125/1000</f>
        <v>19085.223603477101</v>
      </c>
      <c r="O128" s="10">
        <f t="shared" si="3"/>
        <v>-118.25860131840091</v>
      </c>
    </row>
    <row r="129" spans="1:15" ht="20" customHeight="1">
      <c r="A129" s="5">
        <f>reform_curr!A126</f>
        <v>199</v>
      </c>
      <c r="B129" s="5" t="str">
        <f>reform_curr!B126</f>
        <v>Volketswil</v>
      </c>
      <c r="C129" s="10">
        <f>reform_curr!G126/1000</f>
        <v>3506930.5556220696</v>
      </c>
      <c r="D129" s="10">
        <f>reform_new2!N126/1000</f>
        <v>3639475.9769374998</v>
      </c>
      <c r="E129" s="10">
        <f t="shared" si="2"/>
        <v>132545.4213154302</v>
      </c>
      <c r="G129" s="10">
        <f>reform_curr!H126/1000</f>
        <v>4818.8872187367206</v>
      </c>
      <c r="H129" s="10">
        <f>reform_curr!I126/1000</f>
        <v>4963.4538499656901</v>
      </c>
      <c r="I129" s="10">
        <f>reform_curr!J126/1000</f>
        <v>9782.3410435889309</v>
      </c>
      <c r="K129" s="10">
        <f>reform_new2!O126/1000</f>
        <v>4798.4178910999999</v>
      </c>
      <c r="L129" s="10">
        <f>reform_new2!P126/1000</f>
        <v>4942.37044286119</v>
      </c>
      <c r="M129" s="10">
        <f>reform_new2!Q126/1000</f>
        <v>9740.7883446143187</v>
      </c>
      <c r="O129" s="10">
        <f t="shared" si="3"/>
        <v>41.552698974612213</v>
      </c>
    </row>
    <row r="130" spans="1:15" ht="20" customHeight="1">
      <c r="A130" s="5">
        <f>reform_curr!A127</f>
        <v>200</v>
      </c>
      <c r="B130" s="5" t="str">
        <f>reform_curr!B127</f>
        <v>Wangen-Brüttisellen</v>
      </c>
      <c r="C130" s="10">
        <f>reform_curr!G127/1000</f>
        <v>1677234.5630147799</v>
      </c>
      <c r="D130" s="10">
        <f>reform_new2!N127/1000</f>
        <v>1754763.582375</v>
      </c>
      <c r="E130" s="10">
        <f t="shared" si="2"/>
        <v>77529.01936022006</v>
      </c>
      <c r="G130" s="10">
        <f>reform_curr!H127/1000</f>
        <v>2544.3134455890199</v>
      </c>
      <c r="H130" s="10">
        <f>reform_curr!I127/1000</f>
        <v>2493.42717147953</v>
      </c>
      <c r="I130" s="10">
        <f>reform_curr!J127/1000</f>
        <v>5037.7406121122804</v>
      </c>
      <c r="K130" s="10">
        <f>reform_new2!O127/1000</f>
        <v>2521.6364529132402</v>
      </c>
      <c r="L130" s="10">
        <f>reform_new2!P127/1000</f>
        <v>2471.2037281201501</v>
      </c>
      <c r="M130" s="10">
        <f>reform_new2!Q127/1000</f>
        <v>4992.8401199247801</v>
      </c>
      <c r="O130" s="10">
        <f t="shared" si="3"/>
        <v>44.900492187500276</v>
      </c>
    </row>
    <row r="131" spans="1:15" ht="20" customHeight="1">
      <c r="A131" s="5">
        <f>reform_curr!A128</f>
        <v>211</v>
      </c>
      <c r="B131" s="5" t="str">
        <f>reform_curr!B128</f>
        <v>Altikon</v>
      </c>
      <c r="C131" s="10">
        <f>reform_curr!G128/1000</f>
        <v>125066.583</v>
      </c>
      <c r="D131" s="10">
        <f>reform_new2!N128/1000</f>
        <v>125884.8465</v>
      </c>
      <c r="E131" s="10">
        <f t="shared" si="2"/>
        <v>818.26350000000093</v>
      </c>
      <c r="G131" s="10">
        <f>reform_curr!H128/1000</f>
        <v>109.269628695726</v>
      </c>
      <c r="H131" s="10">
        <f>reform_curr!I128/1000</f>
        <v>124.567376317799</v>
      </c>
      <c r="I131" s="10">
        <f>reform_curr!J128/1000</f>
        <v>233.83700430655401</v>
      </c>
      <c r="K131" s="10">
        <f>reform_new2!O128/1000</f>
        <v>109.61878885197601</v>
      </c>
      <c r="L131" s="10">
        <f>reform_new2!P128/1000</f>
        <v>124.96541928654901</v>
      </c>
      <c r="M131" s="10">
        <f>reform_new2!Q128/1000</f>
        <v>234.58420743155401</v>
      </c>
      <c r="O131" s="10">
        <f t="shared" si="3"/>
        <v>-0.74720312499999864</v>
      </c>
    </row>
    <row r="132" spans="1:15" ht="20" customHeight="1">
      <c r="A132" s="5">
        <f>reform_curr!A129</f>
        <v>213</v>
      </c>
      <c r="B132" s="5" t="str">
        <f>reform_curr!B129</f>
        <v>Brütten</v>
      </c>
      <c r="C132" s="10">
        <f>reform_curr!G129/1000</f>
        <v>803469.25700447196</v>
      </c>
      <c r="D132" s="10">
        <f>reform_new2!N129/1000</f>
        <v>841491.223</v>
      </c>
      <c r="E132" s="10">
        <f t="shared" si="2"/>
        <v>38021.965995528037</v>
      </c>
      <c r="G132" s="10">
        <f>reform_curr!H129/1000</f>
        <v>1305.3226422798</v>
      </c>
      <c r="H132" s="10">
        <f>reform_curr!I129/1000</f>
        <v>1161.7371526983302</v>
      </c>
      <c r="I132" s="10">
        <f>reform_curr!J129/1000</f>
        <v>2467.0598101072896</v>
      </c>
      <c r="K132" s="10">
        <f>reform_new2!O129/1000</f>
        <v>1298.5027428657402</v>
      </c>
      <c r="L132" s="10">
        <f>reform_new2!P129/1000</f>
        <v>1155.66744322568</v>
      </c>
      <c r="M132" s="10">
        <f>reform_new2!Q129/1000</f>
        <v>2454.1701929197898</v>
      </c>
      <c r="O132" s="10">
        <f t="shared" si="3"/>
        <v>12.88961718749988</v>
      </c>
    </row>
    <row r="133" spans="1:15" ht="20" customHeight="1">
      <c r="A133" s="5">
        <f>reform_curr!A130</f>
        <v>214</v>
      </c>
      <c r="B133" s="5" t="str">
        <f>reform_curr!B130</f>
        <v>Dägerlen</v>
      </c>
      <c r="C133" s="10">
        <f>reform_curr!G130/1000</f>
        <v>195314.52499999999</v>
      </c>
      <c r="D133" s="10">
        <f>reform_new2!N130/1000</f>
        <v>195314.52499999999</v>
      </c>
      <c r="E133" s="10">
        <f t="shared" si="2"/>
        <v>0</v>
      </c>
      <c r="G133" s="10">
        <f>reform_curr!H130/1000</f>
        <v>164.716162620663</v>
      </c>
      <c r="H133" s="10">
        <f>reform_curr!I130/1000</f>
        <v>196.01223441678201</v>
      </c>
      <c r="I133" s="10">
        <f>reform_curr!J130/1000</f>
        <v>360.72839670181196</v>
      </c>
      <c r="K133" s="10">
        <f>reform_new2!O130/1000</f>
        <v>164.716162620663</v>
      </c>
      <c r="L133" s="10">
        <f>reform_new2!P130/1000</f>
        <v>196.01223441678201</v>
      </c>
      <c r="M133" s="10">
        <f>reform_new2!Q130/1000</f>
        <v>360.72839670181196</v>
      </c>
      <c r="O133" s="10">
        <f t="shared" si="3"/>
        <v>0</v>
      </c>
    </row>
    <row r="134" spans="1:15" ht="20" customHeight="1">
      <c r="A134" s="5">
        <f>reform_curr!A131</f>
        <v>215</v>
      </c>
      <c r="B134" s="5" t="str">
        <f>reform_curr!B131</f>
        <v>Dättlikon</v>
      </c>
      <c r="C134" s="10">
        <f>reform_curr!G131/1000</f>
        <v>339641</v>
      </c>
      <c r="D134" s="10">
        <f>reform_new2!N131/1000</f>
        <v>362994.42324999999</v>
      </c>
      <c r="E134" s="10">
        <f t="shared" ref="E134:E166" si="4">D134-C134</f>
        <v>23353.423249999993</v>
      </c>
      <c r="G134" s="10">
        <f>reform_curr!H131/1000</f>
        <v>645.09154572483897</v>
      </c>
      <c r="H134" s="10">
        <f>reform_curr!I131/1000</f>
        <v>735.404364436626</v>
      </c>
      <c r="I134" s="10">
        <f>reform_curr!J131/1000</f>
        <v>1380.49591100883</v>
      </c>
      <c r="K134" s="10">
        <f>reform_new2!O131/1000</f>
        <v>628.31189631077598</v>
      </c>
      <c r="L134" s="10">
        <f>reform_new2!P131/1000</f>
        <v>716.27554851865693</v>
      </c>
      <c r="M134" s="10">
        <f>reform_new2!Q131/1000</f>
        <v>1344.58744518852</v>
      </c>
      <c r="O134" s="10">
        <f t="shared" ref="O134:O166" si="5">I134-M134</f>
        <v>35.908465820310084</v>
      </c>
    </row>
    <row r="135" spans="1:15" ht="20" customHeight="1">
      <c r="A135" s="5">
        <f>reform_curr!A132</f>
        <v>216</v>
      </c>
      <c r="B135" s="5" t="str">
        <f>reform_curr!B132</f>
        <v>Dinhard</v>
      </c>
      <c r="C135" s="10">
        <f>reform_curr!G132/1000</f>
        <v>459196.049</v>
      </c>
      <c r="D135" s="10">
        <f>reform_new2!N132/1000</f>
        <v>475567.00975000003</v>
      </c>
      <c r="E135" s="10">
        <f t="shared" si="4"/>
        <v>16370.960750000027</v>
      </c>
      <c r="G135" s="10">
        <f>reform_curr!H132/1000</f>
        <v>627.20902793955804</v>
      </c>
      <c r="H135" s="10">
        <f>reform_curr!I132/1000</f>
        <v>545.671854687154</v>
      </c>
      <c r="I135" s="10">
        <f>reform_curr!J132/1000</f>
        <v>1172.8808813421099</v>
      </c>
      <c r="K135" s="10">
        <f>reform_new2!O132/1000</f>
        <v>628.51499034190101</v>
      </c>
      <c r="L135" s="10">
        <f>reform_new2!P132/1000</f>
        <v>546.80804316371598</v>
      </c>
      <c r="M135" s="10">
        <f>reform_new2!Q132/1000</f>
        <v>1175.32303856867</v>
      </c>
      <c r="O135" s="10">
        <f t="shared" si="5"/>
        <v>-2.4421572265600844</v>
      </c>
    </row>
    <row r="136" spans="1:15" ht="20" customHeight="1">
      <c r="A136" s="5">
        <f>reform_curr!A133</f>
        <v>218</v>
      </c>
      <c r="B136" s="5" t="str">
        <f>reform_curr!B133</f>
        <v>Ellikon an der Thur</v>
      </c>
      <c r="C136" s="10">
        <f>reform_curr!G133/1000</f>
        <v>209919.75758623701</v>
      </c>
      <c r="D136" s="10">
        <f>reform_new2!N133/1000</f>
        <v>216327.62450000001</v>
      </c>
      <c r="E136" s="10">
        <f t="shared" si="4"/>
        <v>6407.8669137629913</v>
      </c>
      <c r="G136" s="10">
        <f>reform_curr!H133/1000</f>
        <v>256.14821388971802</v>
      </c>
      <c r="H136" s="10">
        <f>reform_curr!I133/1000</f>
        <v>304.81637432598995</v>
      </c>
      <c r="I136" s="10">
        <f>reform_curr!J133/1000</f>
        <v>560.96459119629799</v>
      </c>
      <c r="K136" s="10">
        <f>reform_new2!O133/1000</f>
        <v>260.982225120186</v>
      </c>
      <c r="L136" s="10">
        <f>reform_new2!P133/1000</f>
        <v>310.56884698223996</v>
      </c>
      <c r="M136" s="10">
        <f>reform_new2!Q133/1000</f>
        <v>571.55107166504797</v>
      </c>
      <c r="O136" s="10">
        <f t="shared" si="5"/>
        <v>-10.586480468749983</v>
      </c>
    </row>
    <row r="137" spans="1:15" ht="20" customHeight="1">
      <c r="A137" s="5">
        <f>reform_curr!A134</f>
        <v>219</v>
      </c>
      <c r="B137" s="5" t="str">
        <f>reform_curr!B134</f>
        <v>Elsau</v>
      </c>
      <c r="C137" s="10">
        <f>reform_curr!G134/1000</f>
        <v>773687.83860957297</v>
      </c>
      <c r="D137" s="10">
        <f>reform_new2!N134/1000</f>
        <v>796549.97100000002</v>
      </c>
      <c r="E137" s="10">
        <f t="shared" si="4"/>
        <v>22862.132390427054</v>
      </c>
      <c r="G137" s="10">
        <f>reform_curr!H134/1000</f>
        <v>925.16303802862706</v>
      </c>
      <c r="H137" s="10">
        <f>reform_curr!I134/1000</f>
        <v>1091.69238766235</v>
      </c>
      <c r="I137" s="10">
        <f>reform_curr!J134/1000</f>
        <v>2016.8554211522298</v>
      </c>
      <c r="K137" s="10">
        <f>reform_new2!O134/1000</f>
        <v>937.11448431768997</v>
      </c>
      <c r="L137" s="10">
        <f>reform_new2!P134/1000</f>
        <v>1105.79509225219</v>
      </c>
      <c r="M137" s="10">
        <f>reform_new2!Q134/1000</f>
        <v>2042.90958521473</v>
      </c>
      <c r="O137" s="10">
        <f t="shared" si="5"/>
        <v>-26.054164062500149</v>
      </c>
    </row>
    <row r="138" spans="1:15" ht="20" customHeight="1">
      <c r="A138" s="5">
        <f>reform_curr!A135</f>
        <v>220</v>
      </c>
      <c r="B138" s="5" t="str">
        <f>reform_curr!B135</f>
        <v>Hagenbuch</v>
      </c>
      <c r="C138" s="10">
        <f>reform_curr!G135/1000</f>
        <v>178607.42199999999</v>
      </c>
      <c r="D138" s="10">
        <f>reform_new2!N135/1000</f>
        <v>180716.22025000001</v>
      </c>
      <c r="E138" s="10">
        <f t="shared" si="4"/>
        <v>2108.7982500000217</v>
      </c>
      <c r="G138" s="10">
        <f>reform_curr!H135/1000</f>
        <v>162.97752716153798</v>
      </c>
      <c r="H138" s="10">
        <f>reform_curr!I135/1000</f>
        <v>185.79438054180099</v>
      </c>
      <c r="I138" s="10">
        <f>reform_curr!J135/1000</f>
        <v>348.771907670855</v>
      </c>
      <c r="K138" s="10">
        <f>reform_new2!O135/1000</f>
        <v>165.33309649747602</v>
      </c>
      <c r="L138" s="10">
        <f>reform_new2!P135/1000</f>
        <v>188.47972868633201</v>
      </c>
      <c r="M138" s="10">
        <f>reform_new2!Q135/1000</f>
        <v>353.81282466304305</v>
      </c>
      <c r="O138" s="10">
        <f t="shared" si="5"/>
        <v>-5.0409169921880448</v>
      </c>
    </row>
    <row r="139" spans="1:15" ht="20" customHeight="1">
      <c r="A139" s="5">
        <f>reform_curr!A136</f>
        <v>221</v>
      </c>
      <c r="B139" s="5" t="str">
        <f>reform_curr!B136</f>
        <v>Hettlingen</v>
      </c>
      <c r="C139" s="10">
        <f>reform_curr!G136/1000</f>
        <v>1092496.3807723001</v>
      </c>
      <c r="D139" s="10">
        <f>reform_new2!N136/1000</f>
        <v>1147102.0755312501</v>
      </c>
      <c r="E139" s="10">
        <f t="shared" si="4"/>
        <v>54605.694758950034</v>
      </c>
      <c r="G139" s="10">
        <f>reform_curr!H136/1000</f>
        <v>1732.9700675742299</v>
      </c>
      <c r="H139" s="10">
        <f>reform_curr!I136/1000</f>
        <v>1698.3106727894501</v>
      </c>
      <c r="I139" s="10">
        <f>reform_curr!J136/1000</f>
        <v>3431.2807291120203</v>
      </c>
      <c r="K139" s="10">
        <f>reform_new2!O136/1000</f>
        <v>1733.0532077109499</v>
      </c>
      <c r="L139" s="10">
        <f>reform_new2!P136/1000</f>
        <v>1698.3921377552701</v>
      </c>
      <c r="M139" s="10">
        <f>reform_new2!Q136/1000</f>
        <v>3431.44534288156</v>
      </c>
      <c r="O139" s="10">
        <f t="shared" si="5"/>
        <v>-0.16461376953975559</v>
      </c>
    </row>
    <row r="140" spans="1:15" ht="20" customHeight="1">
      <c r="A140" s="5">
        <f>reform_curr!A137</f>
        <v>223</v>
      </c>
      <c r="B140" s="5" t="str">
        <f>reform_curr!B137</f>
        <v>Neftenbach</v>
      </c>
      <c r="C140" s="10">
        <f>reform_curr!G137/1000</f>
        <v>1473620.5760392002</v>
      </c>
      <c r="D140" s="10">
        <f>reform_new2!N137/1000</f>
        <v>1542212.174875</v>
      </c>
      <c r="E140" s="10">
        <f t="shared" si="4"/>
        <v>68591.598835799843</v>
      </c>
      <c r="G140" s="10">
        <f>reform_curr!H137/1000</f>
        <v>2215.1359946800399</v>
      </c>
      <c r="H140" s="10">
        <f>reform_curr!I137/1000</f>
        <v>2370.1955123912103</v>
      </c>
      <c r="I140" s="10">
        <f>reform_curr!J137/1000</f>
        <v>4585.33148923504</v>
      </c>
      <c r="K140" s="10">
        <f>reform_new2!O137/1000</f>
        <v>2198.3123442894203</v>
      </c>
      <c r="L140" s="10">
        <f>reform_new2!P137/1000</f>
        <v>2352.1942262583902</v>
      </c>
      <c r="M140" s="10">
        <f>reform_new2!Q137/1000</f>
        <v>4550.5065351334797</v>
      </c>
      <c r="O140" s="10">
        <f t="shared" si="5"/>
        <v>34.824954101560252</v>
      </c>
    </row>
    <row r="141" spans="1:15" ht="20" customHeight="1">
      <c r="A141" s="5">
        <f>reform_curr!A138</f>
        <v>224</v>
      </c>
      <c r="B141" s="5" t="str">
        <f>reform_curr!B138</f>
        <v>Pfungen</v>
      </c>
      <c r="C141" s="10">
        <f>reform_curr!G138/1000</f>
        <v>502022.880296377</v>
      </c>
      <c r="D141" s="10">
        <f>reform_new2!N138/1000</f>
        <v>509334.00706249999</v>
      </c>
      <c r="E141" s="10">
        <f t="shared" si="4"/>
        <v>7311.126766122994</v>
      </c>
      <c r="G141" s="10">
        <f>reform_curr!H138/1000</f>
        <v>466.24587672515202</v>
      </c>
      <c r="H141" s="10">
        <f>reform_curr!I138/1000</f>
        <v>545.50767396965603</v>
      </c>
      <c r="I141" s="10">
        <f>reform_curr!J138/1000</f>
        <v>1011.75354402458</v>
      </c>
      <c r="K141" s="10">
        <f>reform_new2!O138/1000</f>
        <v>473.88191822905799</v>
      </c>
      <c r="L141" s="10">
        <f>reform_new2!P138/1000</f>
        <v>554.44184437981198</v>
      </c>
      <c r="M141" s="10">
        <f>reform_new2!Q138/1000</f>
        <v>1028.32376668083</v>
      </c>
      <c r="O141" s="10">
        <f t="shared" si="5"/>
        <v>-16.570222656249939</v>
      </c>
    </row>
    <row r="142" spans="1:15" ht="20" customHeight="1">
      <c r="A142" s="5">
        <f>reform_curr!A139</f>
        <v>225</v>
      </c>
      <c r="B142" s="5" t="str">
        <f>reform_curr!B139</f>
        <v>Rickenbach (ZH)</v>
      </c>
      <c r="C142" s="10">
        <f>reform_curr!G139/1000</f>
        <v>551537.37515187205</v>
      </c>
      <c r="D142" s="10">
        <f>reform_new2!N139/1000</f>
        <v>562433.98162500001</v>
      </c>
      <c r="E142" s="10">
        <f t="shared" si="4"/>
        <v>10896.606473127962</v>
      </c>
      <c r="G142" s="10">
        <f>reform_curr!H139/1000</f>
        <v>564.31695472144997</v>
      </c>
      <c r="H142" s="10">
        <f>reform_curr!I139/1000</f>
        <v>598.17597546398599</v>
      </c>
      <c r="I142" s="10">
        <f>reform_curr!J139/1000</f>
        <v>1162.4929312589102</v>
      </c>
      <c r="K142" s="10">
        <f>reform_new2!O139/1000</f>
        <v>578.7528392429349</v>
      </c>
      <c r="L142" s="10">
        <f>reform_new2!P139/1000</f>
        <v>613.47801257336107</v>
      </c>
      <c r="M142" s="10">
        <f>reform_new2!Q139/1000</f>
        <v>1192.2308545987598</v>
      </c>
      <c r="O142" s="10">
        <f t="shared" si="5"/>
        <v>-29.737923339849658</v>
      </c>
    </row>
    <row r="143" spans="1:15" ht="20" customHeight="1">
      <c r="A143" s="5">
        <f>reform_curr!A140</f>
        <v>226</v>
      </c>
      <c r="B143" s="5" t="str">
        <f>reform_curr!B140</f>
        <v>Schlatt (ZH)</v>
      </c>
      <c r="C143" s="10">
        <f>reform_curr!G140/1000</f>
        <v>138180.24299999999</v>
      </c>
      <c r="D143" s="10">
        <f>reform_new2!N140/1000</f>
        <v>140905.53450000001</v>
      </c>
      <c r="E143" s="10">
        <f t="shared" si="4"/>
        <v>2725.2915000000212</v>
      </c>
      <c r="G143" s="10">
        <f>reform_curr!H140/1000</f>
        <v>137.590316145271</v>
      </c>
      <c r="H143" s="10">
        <f>reform_curr!I140/1000</f>
        <v>171.98789449572499</v>
      </c>
      <c r="I143" s="10">
        <f>reform_curr!J140/1000</f>
        <v>309.57821067726599</v>
      </c>
      <c r="K143" s="10">
        <f>reform_new2!O140/1000</f>
        <v>140.19153538355198</v>
      </c>
      <c r="L143" s="10">
        <f>reform_new2!P140/1000</f>
        <v>175.239418421506</v>
      </c>
      <c r="M143" s="10">
        <f>reform_new2!Q140/1000</f>
        <v>315.43095091164099</v>
      </c>
      <c r="O143" s="10">
        <f t="shared" si="5"/>
        <v>-5.8527402343750055</v>
      </c>
    </row>
    <row r="144" spans="1:15" ht="20" customHeight="1">
      <c r="A144" s="5">
        <f>reform_curr!A141</f>
        <v>227</v>
      </c>
      <c r="B144" s="5" t="str">
        <f>reform_curr!B141</f>
        <v>Seuzach</v>
      </c>
      <c r="C144" s="10">
        <f>reform_curr!G141/1000</f>
        <v>2213041.9357072799</v>
      </c>
      <c r="D144" s="10">
        <f>reform_new2!N141/1000</f>
        <v>2301166.0587499999</v>
      </c>
      <c r="E144" s="10">
        <f t="shared" si="4"/>
        <v>88124.123042719904</v>
      </c>
      <c r="G144" s="10">
        <f>reform_curr!H141/1000</f>
        <v>3251.7318111518098</v>
      </c>
      <c r="H144" s="10">
        <f>reform_curr!I141/1000</f>
        <v>3284.2491222265303</v>
      </c>
      <c r="I144" s="10">
        <f>reform_curr!J141/1000</f>
        <v>6535.9809380791103</v>
      </c>
      <c r="K144" s="10">
        <f>reform_new2!O141/1000</f>
        <v>3235.0923543647</v>
      </c>
      <c r="L144" s="10">
        <f>reform_new2!P141/1000</f>
        <v>3267.4432865331701</v>
      </c>
      <c r="M144" s="10">
        <f>reform_new2!Q141/1000</f>
        <v>6502.5356299736504</v>
      </c>
      <c r="O144" s="10">
        <f t="shared" si="5"/>
        <v>33.445308105459844</v>
      </c>
    </row>
    <row r="145" spans="1:15" ht="20" customHeight="1">
      <c r="A145" s="5">
        <f>reform_curr!A142</f>
        <v>228</v>
      </c>
      <c r="B145" s="5" t="str">
        <f>reform_curr!B142</f>
        <v>Turbenthal</v>
      </c>
      <c r="C145" s="10">
        <f>reform_curr!G142/1000</f>
        <v>732446.7860606591</v>
      </c>
      <c r="D145" s="10">
        <f>reform_new2!N142/1000</f>
        <v>752836.02824999997</v>
      </c>
      <c r="E145" s="10">
        <f t="shared" si="4"/>
        <v>20389.242189340875</v>
      </c>
      <c r="G145" s="10">
        <f>reform_curr!H142/1000</f>
        <v>842.38106271708</v>
      </c>
      <c r="H145" s="10">
        <f>reform_curr!I142/1000</f>
        <v>1036.1287132329001</v>
      </c>
      <c r="I145" s="10">
        <f>reform_curr!J142/1000</f>
        <v>1878.5097944233398</v>
      </c>
      <c r="K145" s="10">
        <f>reform_new2!O142/1000</f>
        <v>841.68370480692306</v>
      </c>
      <c r="L145" s="10">
        <f>reform_new2!P142/1000</f>
        <v>1035.2709515141501</v>
      </c>
      <c r="M145" s="10">
        <f>reform_new2!Q142/1000</f>
        <v>1876.95465965771</v>
      </c>
      <c r="O145" s="10">
        <f t="shared" si="5"/>
        <v>1.5551347656298731</v>
      </c>
    </row>
    <row r="146" spans="1:15" ht="20" customHeight="1">
      <c r="A146" s="5">
        <f>reform_curr!A143</f>
        <v>230</v>
      </c>
      <c r="B146" s="5" t="str">
        <f>reform_curr!B143</f>
        <v>Winterthur</v>
      </c>
      <c r="C146" s="10">
        <f>reform_curr!G143/1000</f>
        <v>18415643.249971502</v>
      </c>
      <c r="D146" s="10">
        <f>reform_new2!N143/1000</f>
        <v>19168506.663968701</v>
      </c>
      <c r="E146" s="10">
        <f t="shared" si="4"/>
        <v>752863.41399719939</v>
      </c>
      <c r="G146" s="10">
        <f>reform_curr!H143/1000</f>
        <v>24249.702663404598</v>
      </c>
      <c r="H146" s="10">
        <f>reform_curr!I143/1000</f>
        <v>29584.637245694499</v>
      </c>
      <c r="I146" s="10">
        <f>reform_curr!J143/1000</f>
        <v>53834.339852851001</v>
      </c>
      <c r="K146" s="10">
        <f>reform_new2!O143/1000</f>
        <v>24460.590339674101</v>
      </c>
      <c r="L146" s="10">
        <f>reform_new2!P143/1000</f>
        <v>29841.9201918615</v>
      </c>
      <c r="M146" s="10">
        <f>reform_new2!Q143/1000</f>
        <v>54302.5105857612</v>
      </c>
      <c r="O146" s="10">
        <f t="shared" si="5"/>
        <v>-468.17073291019915</v>
      </c>
    </row>
    <row r="147" spans="1:15" ht="20" customHeight="1">
      <c r="A147" s="5">
        <f>reform_curr!A144</f>
        <v>231</v>
      </c>
      <c r="B147" s="5" t="str">
        <f>reform_curr!B144</f>
        <v>Zell (ZH)</v>
      </c>
      <c r="C147" s="10">
        <f>reform_curr!G144/1000</f>
        <v>826052.15700000001</v>
      </c>
      <c r="D147" s="10">
        <f>reform_new2!N144/1000</f>
        <v>844470.49774999998</v>
      </c>
      <c r="E147" s="10">
        <f t="shared" si="4"/>
        <v>18418.340749999974</v>
      </c>
      <c r="G147" s="10">
        <f>reform_curr!H144/1000</f>
        <v>845.54241159885009</v>
      </c>
      <c r="H147" s="10">
        <f>reform_curr!I144/1000</f>
        <v>997.74004650390805</v>
      </c>
      <c r="I147" s="10">
        <f>reform_curr!J144/1000</f>
        <v>1843.2824573856499</v>
      </c>
      <c r="K147" s="10">
        <f>reform_new2!O144/1000</f>
        <v>851.281889137912</v>
      </c>
      <c r="L147" s="10">
        <f>reform_new2!P144/1000</f>
        <v>1004.51262414062</v>
      </c>
      <c r="M147" s="10">
        <f>reform_new2!Q144/1000</f>
        <v>1855.7945198856498</v>
      </c>
      <c r="O147" s="10">
        <f t="shared" si="5"/>
        <v>-12.512062499999956</v>
      </c>
    </row>
    <row r="148" spans="1:15" ht="20" customHeight="1">
      <c r="A148" s="5">
        <f>reform_curr!A145</f>
        <v>241</v>
      </c>
      <c r="B148" s="5" t="str">
        <f>reform_curr!B145</f>
        <v>Aesch (ZH)</v>
      </c>
      <c r="C148" s="10">
        <f>reform_curr!G145/1000</f>
        <v>571252.75794654409</v>
      </c>
      <c r="D148" s="10">
        <f>reform_new2!N145/1000</f>
        <v>599909.69206250005</v>
      </c>
      <c r="E148" s="10">
        <f t="shared" si="4"/>
        <v>28656.934115955955</v>
      </c>
      <c r="G148" s="10">
        <f>reform_curr!H145/1000</f>
        <v>985.44836785429709</v>
      </c>
      <c r="H148" s="10">
        <f>reform_curr!I145/1000</f>
        <v>857.34007212924894</v>
      </c>
      <c r="I148" s="10">
        <f>reform_curr!J145/1000</f>
        <v>1842.78844736105</v>
      </c>
      <c r="K148" s="10">
        <f>reform_new2!O145/1000</f>
        <v>973.42737639921904</v>
      </c>
      <c r="L148" s="10">
        <f>reform_new2!P145/1000</f>
        <v>846.88181944370194</v>
      </c>
      <c r="M148" s="10">
        <f>reform_new2!Q145/1000</f>
        <v>1820.3091875954201</v>
      </c>
      <c r="O148" s="10">
        <f t="shared" si="5"/>
        <v>22.479259765629877</v>
      </c>
    </row>
    <row r="149" spans="1:15" ht="20" customHeight="1">
      <c r="A149" s="5">
        <f>reform_curr!A146</f>
        <v>242</v>
      </c>
      <c r="B149" s="5" t="str">
        <f>reform_curr!B146</f>
        <v>Birmensdorf (ZH)</v>
      </c>
      <c r="C149" s="10">
        <f>reform_curr!G146/1000</f>
        <v>1541342.4260692301</v>
      </c>
      <c r="D149" s="10">
        <f>reform_new2!N146/1000</f>
        <v>1591624.5935</v>
      </c>
      <c r="E149" s="10">
        <f t="shared" si="4"/>
        <v>50282.167430769885</v>
      </c>
      <c r="G149" s="10">
        <f>reform_curr!H146/1000</f>
        <v>1935.9236474878101</v>
      </c>
      <c r="H149" s="10">
        <f>reform_curr!I146/1000</f>
        <v>2129.5160098595002</v>
      </c>
      <c r="I149" s="10">
        <f>reform_curr!J146/1000</f>
        <v>4065.4396525257798</v>
      </c>
      <c r="K149" s="10">
        <f>reform_new2!O146/1000</f>
        <v>1972.9930791284401</v>
      </c>
      <c r="L149" s="10">
        <f>reform_new2!P146/1000</f>
        <v>2170.2923838829397</v>
      </c>
      <c r="M149" s="10">
        <f>reform_new2!Q146/1000</f>
        <v>4143.2854728382799</v>
      </c>
      <c r="O149" s="10">
        <f t="shared" si="5"/>
        <v>-77.845820312500109</v>
      </c>
    </row>
    <row r="150" spans="1:15" ht="20" customHeight="1">
      <c r="A150" s="5">
        <f>reform_curr!A147</f>
        <v>243</v>
      </c>
      <c r="B150" s="5" t="str">
        <f>reform_curr!B147</f>
        <v>Dietikon</v>
      </c>
      <c r="C150" s="10">
        <f>reform_curr!G147/1000</f>
        <v>2648680.9642878701</v>
      </c>
      <c r="D150" s="10">
        <f>reform_new2!N147/1000</f>
        <v>2730310.7974999999</v>
      </c>
      <c r="E150" s="10">
        <f t="shared" si="4"/>
        <v>81629.833212129772</v>
      </c>
      <c r="G150" s="10">
        <f>reform_curr!H147/1000</f>
        <v>3022.5500952769498</v>
      </c>
      <c r="H150" s="10">
        <f>reform_curr!I147/1000</f>
        <v>3717.7366392887798</v>
      </c>
      <c r="I150" s="10">
        <f>reform_curr!J147/1000</f>
        <v>6740.2867441594899</v>
      </c>
      <c r="K150" s="10">
        <f>reform_new2!O147/1000</f>
        <v>3049.4832971354699</v>
      </c>
      <c r="L150" s="10">
        <f>reform_new2!P147/1000</f>
        <v>3750.8644594944703</v>
      </c>
      <c r="M150" s="10">
        <f>reform_new2!Q147/1000</f>
        <v>6800.3477616155396</v>
      </c>
      <c r="O150" s="10">
        <f t="shared" si="5"/>
        <v>-60.06101745604974</v>
      </c>
    </row>
    <row r="151" spans="1:15" ht="20" customHeight="1">
      <c r="A151" s="5">
        <f>reform_curr!A148</f>
        <v>244</v>
      </c>
      <c r="B151" s="5" t="str">
        <f>reform_curr!B148</f>
        <v>Geroldswil</v>
      </c>
      <c r="C151" s="10">
        <f>reform_curr!G148/1000</f>
        <v>1217457.37631958</v>
      </c>
      <c r="D151" s="10">
        <f>reform_new2!N148/1000</f>
        <v>1275050.0789999999</v>
      </c>
      <c r="E151" s="10">
        <f t="shared" si="4"/>
        <v>57592.702680419898</v>
      </c>
      <c r="G151" s="10">
        <f>reform_curr!H148/1000</f>
        <v>1889.85511562901</v>
      </c>
      <c r="H151" s="10">
        <f>reform_curr!I148/1000</f>
        <v>2097.7391850491099</v>
      </c>
      <c r="I151" s="10">
        <f>reform_curr!J148/1000</f>
        <v>3987.5943059137999</v>
      </c>
      <c r="K151" s="10">
        <f>reform_new2!O148/1000</f>
        <v>1886.1005899942502</v>
      </c>
      <c r="L151" s="10">
        <f>reform_new2!P148/1000</f>
        <v>2093.5716454983299</v>
      </c>
      <c r="M151" s="10">
        <f>reform_new2!Q148/1000</f>
        <v>3979.6722277887998</v>
      </c>
      <c r="O151" s="10">
        <f t="shared" si="5"/>
        <v>7.9220781250000982</v>
      </c>
    </row>
    <row r="152" spans="1:15" ht="20" customHeight="1">
      <c r="A152" s="5">
        <f>reform_curr!A149</f>
        <v>245</v>
      </c>
      <c r="B152" s="5" t="str">
        <f>reform_curr!B149</f>
        <v>Oberengstringen</v>
      </c>
      <c r="C152" s="10">
        <f>reform_curr!G149/1000</f>
        <v>1411391.62487881</v>
      </c>
      <c r="D152" s="10">
        <f>reform_new2!N149/1000</f>
        <v>1484888.74609375</v>
      </c>
      <c r="E152" s="10">
        <f t="shared" si="4"/>
        <v>73497.12121493998</v>
      </c>
      <c r="G152" s="10">
        <f>reform_curr!H149/1000</f>
        <v>2202.3080778641597</v>
      </c>
      <c r="H152" s="10">
        <f>reform_curr!I149/1000</f>
        <v>2466.5850553363198</v>
      </c>
      <c r="I152" s="10">
        <f>reform_curr!J149/1000</f>
        <v>4668.8931138317503</v>
      </c>
      <c r="K152" s="10">
        <f>reform_new2!O149/1000</f>
        <v>2196.7502292313502</v>
      </c>
      <c r="L152" s="10">
        <f>reform_new2!P149/1000</f>
        <v>2460.3602506488201</v>
      </c>
      <c r="M152" s="10">
        <f>reform_new2!Q149/1000</f>
        <v>4657.1104707653503</v>
      </c>
      <c r="O152" s="10">
        <f t="shared" si="5"/>
        <v>11.782643066399942</v>
      </c>
    </row>
    <row r="153" spans="1:15" ht="20" customHeight="1">
      <c r="A153" s="5">
        <f>reform_curr!A150</f>
        <v>246</v>
      </c>
      <c r="B153" s="5" t="str">
        <f>reform_curr!B150</f>
        <v>Oetwil an der Limmat</v>
      </c>
      <c r="C153" s="10">
        <f>reform_curr!G150/1000</f>
        <v>838321.19709364104</v>
      </c>
      <c r="D153" s="10">
        <f>reform_new2!N150/1000</f>
        <v>877622.15943750006</v>
      </c>
      <c r="E153" s="10">
        <f t="shared" si="4"/>
        <v>39300.962343859021</v>
      </c>
      <c r="G153" s="10">
        <f>reform_curr!H150/1000</f>
        <v>1320.6400511279098</v>
      </c>
      <c r="H153" s="10">
        <f>reform_curr!I150/1000</f>
        <v>1360.2592545789998</v>
      </c>
      <c r="I153" s="10">
        <f>reform_curr!J150/1000</f>
        <v>2680.8993032061999</v>
      </c>
      <c r="K153" s="10">
        <f>reform_new2!O150/1000</f>
        <v>1327.1363982958701</v>
      </c>
      <c r="L153" s="10">
        <f>reform_new2!P150/1000</f>
        <v>1366.9504957899401</v>
      </c>
      <c r="M153" s="10">
        <f>reform_new2!Q150/1000</f>
        <v>2694.0868715655797</v>
      </c>
      <c r="O153" s="10">
        <f t="shared" si="5"/>
        <v>-13.187568359379839</v>
      </c>
    </row>
    <row r="154" spans="1:15" ht="20" customHeight="1">
      <c r="A154" s="5">
        <f>reform_curr!A151</f>
        <v>247</v>
      </c>
      <c r="B154" s="5" t="str">
        <f>reform_curr!B151</f>
        <v>Schlieren</v>
      </c>
      <c r="C154" s="10">
        <f>reform_curr!G151/1000</f>
        <v>1779141.2746759399</v>
      </c>
      <c r="D154" s="10">
        <f>reform_new2!N151/1000</f>
        <v>1832777.04675</v>
      </c>
      <c r="E154" s="10">
        <f t="shared" si="4"/>
        <v>53635.772074060049</v>
      </c>
      <c r="G154" s="10">
        <f>reform_curr!H151/1000</f>
        <v>2075.0786986253897</v>
      </c>
      <c r="H154" s="10">
        <f>reform_curr!I151/1000</f>
        <v>2303.33736116098</v>
      </c>
      <c r="I154" s="10">
        <f>reform_curr!J151/1000</f>
        <v>4378.4160575032602</v>
      </c>
      <c r="K154" s="10">
        <f>reform_new2!O151/1000</f>
        <v>2077.35738148672</v>
      </c>
      <c r="L154" s="10">
        <f>reform_new2!P151/1000</f>
        <v>2305.866687577</v>
      </c>
      <c r="M154" s="10">
        <f>reform_new2!Q151/1000</f>
        <v>4383.2240584798301</v>
      </c>
      <c r="O154" s="10">
        <f t="shared" si="5"/>
        <v>-4.8080009765699288</v>
      </c>
    </row>
    <row r="155" spans="1:15" ht="20" customHeight="1">
      <c r="A155" s="5">
        <f>reform_curr!A152</f>
        <v>248</v>
      </c>
      <c r="B155" s="5" t="str">
        <f>reform_curr!B152</f>
        <v>Uitikon</v>
      </c>
      <c r="C155" s="10">
        <f>reform_curr!G152/1000</f>
        <v>4285737.7174147703</v>
      </c>
      <c r="D155" s="10">
        <f>reform_new2!N152/1000</f>
        <v>4614087.32026562</v>
      </c>
      <c r="E155" s="10">
        <f t="shared" si="4"/>
        <v>328349.60285084974</v>
      </c>
      <c r="G155" s="10">
        <f>reform_curr!H152/1000</f>
        <v>9664.2306600929205</v>
      </c>
      <c r="H155" s="10">
        <f>reform_curr!I152/1000</f>
        <v>7731.3845511198397</v>
      </c>
      <c r="I155" s="10">
        <f>reform_curr!J152/1000</f>
        <v>17395.615086986898</v>
      </c>
      <c r="K155" s="10">
        <f>reform_new2!O152/1000</f>
        <v>9317.6048222023001</v>
      </c>
      <c r="L155" s="10">
        <f>reform_new2!P152/1000</f>
        <v>7454.0838216276507</v>
      </c>
      <c r="M155" s="10">
        <f>reform_new2!Q152/1000</f>
        <v>16771.688595775999</v>
      </c>
      <c r="O155" s="10">
        <f t="shared" si="5"/>
        <v>623.92649121089926</v>
      </c>
    </row>
    <row r="156" spans="1:15" ht="20" customHeight="1">
      <c r="A156" s="5">
        <f>reform_curr!A153</f>
        <v>249</v>
      </c>
      <c r="B156" s="5" t="str">
        <f>reform_curr!B153</f>
        <v>Unterengstringen</v>
      </c>
      <c r="C156" s="10">
        <f>reform_curr!G153/1000</f>
        <v>1292019.5661023799</v>
      </c>
      <c r="D156" s="10">
        <f>reform_new2!N153/1000</f>
        <v>1368265.7237499999</v>
      </c>
      <c r="E156" s="10">
        <f t="shared" si="4"/>
        <v>76246.157647619955</v>
      </c>
      <c r="G156" s="10">
        <f>reform_curr!H153/1000</f>
        <v>2221.52641523072</v>
      </c>
      <c r="H156" s="10">
        <f>reform_curr!I153/1000</f>
        <v>2221.52641523072</v>
      </c>
      <c r="I156" s="10">
        <f>reform_curr!J153/1000</f>
        <v>4443.05283046144</v>
      </c>
      <c r="K156" s="10">
        <f>reform_new2!O153/1000</f>
        <v>2212.2154440393097</v>
      </c>
      <c r="L156" s="10">
        <f>reform_new2!P153/1000</f>
        <v>2212.2154440393097</v>
      </c>
      <c r="M156" s="10">
        <f>reform_new2!Q153/1000</f>
        <v>4424.4308880786302</v>
      </c>
      <c r="O156" s="10">
        <f t="shared" si="5"/>
        <v>18.621942382809721</v>
      </c>
    </row>
    <row r="157" spans="1:15" ht="20" customHeight="1">
      <c r="A157" s="5">
        <f>reform_curr!A154</f>
        <v>250</v>
      </c>
      <c r="B157" s="5" t="str">
        <f>reform_curr!B154</f>
        <v>Urdorf</v>
      </c>
      <c r="C157" s="10">
        <f>reform_curr!G154/1000</f>
        <v>1852782.9746439899</v>
      </c>
      <c r="D157" s="10">
        <f>reform_new2!N154/1000</f>
        <v>1931590.0491875</v>
      </c>
      <c r="E157" s="10">
        <f t="shared" si="4"/>
        <v>78807.074543510098</v>
      </c>
      <c r="G157" s="10">
        <f>reform_curr!H154/1000</f>
        <v>2503.2565361011098</v>
      </c>
      <c r="H157" s="10">
        <f>reform_curr!I154/1000</f>
        <v>2953.8427061203402</v>
      </c>
      <c r="I157" s="10">
        <f>reform_curr!J154/1000</f>
        <v>5457.0992438827698</v>
      </c>
      <c r="K157" s="10">
        <f>reform_new2!O154/1000</f>
        <v>2533.3665074145902</v>
      </c>
      <c r="L157" s="10">
        <f>reform_new2!P154/1000</f>
        <v>2989.3724815109699</v>
      </c>
      <c r="M157" s="10">
        <f>reform_new2!Q154/1000</f>
        <v>5522.7390082870706</v>
      </c>
      <c r="O157" s="10">
        <f t="shared" si="5"/>
        <v>-65.639764404300877</v>
      </c>
    </row>
    <row r="158" spans="1:15" ht="20" customHeight="1">
      <c r="A158" s="5">
        <f>reform_curr!A155</f>
        <v>251</v>
      </c>
      <c r="B158" s="5" t="str">
        <f>reform_curr!B155</f>
        <v>Weiningen (ZH)</v>
      </c>
      <c r="C158" s="10">
        <f>reform_curr!G155/1000</f>
        <v>1047793.78753741</v>
      </c>
      <c r="D158" s="10">
        <f>reform_new2!N155/1000</f>
        <v>1094277.0785000001</v>
      </c>
      <c r="E158" s="10">
        <f t="shared" si="4"/>
        <v>46483.290962590021</v>
      </c>
      <c r="G158" s="10">
        <f>reform_curr!H155/1000</f>
        <v>1551.3792282637501</v>
      </c>
      <c r="H158" s="10">
        <f>reform_curr!I155/1000</f>
        <v>1597.9205952648099</v>
      </c>
      <c r="I158" s="10">
        <f>reform_curr!J155/1000</f>
        <v>3149.2998126347802</v>
      </c>
      <c r="K158" s="10">
        <f>reform_new2!O155/1000</f>
        <v>1550.0814128340598</v>
      </c>
      <c r="L158" s="10">
        <f>reform_new2!P155/1000</f>
        <v>1596.5838530773099</v>
      </c>
      <c r="M158" s="10">
        <f>reform_new2!Q155/1000</f>
        <v>3146.66528040821</v>
      </c>
      <c r="O158" s="10">
        <f t="shared" si="5"/>
        <v>2.6345322265701725</v>
      </c>
    </row>
    <row r="159" spans="1:15" ht="20" customHeight="1">
      <c r="A159" s="5">
        <f>reform_curr!A156</f>
        <v>261</v>
      </c>
      <c r="B159" s="5" t="str">
        <f>reform_curr!B156</f>
        <v>Zürich</v>
      </c>
      <c r="C159" s="10">
        <f>reform_curr!G156/1000</f>
        <v>93819660.267136991</v>
      </c>
      <c r="D159" s="10">
        <f>reform_new2!N156/1000</f>
        <v>99886370.554119602</v>
      </c>
      <c r="E159" s="10">
        <f t="shared" si="4"/>
        <v>6066710.2869826108</v>
      </c>
      <c r="G159" s="10">
        <f>reform_curr!H156/1000</f>
        <v>162675.93849392398</v>
      </c>
      <c r="H159" s="10">
        <f>reform_curr!I156/1000</f>
        <v>193584.36696900599</v>
      </c>
      <c r="I159" s="10">
        <f>reform_curr!J156/1000</f>
        <v>356260.30580085702</v>
      </c>
      <c r="K159" s="10">
        <f>reform_new2!O156/1000</f>
        <v>161249.382959079</v>
      </c>
      <c r="L159" s="10">
        <f>reform_new2!P156/1000</f>
        <v>191886.765892742</v>
      </c>
      <c r="M159" s="10">
        <f>reform_new2!Q156/1000</f>
        <v>353136.14901090995</v>
      </c>
      <c r="O159" s="10">
        <f t="shared" si="5"/>
        <v>3124.1567899470683</v>
      </c>
    </row>
    <row r="160" spans="1:15" ht="20" customHeight="1">
      <c r="A160" s="5">
        <f>reform_curr!A157</f>
        <v>292</v>
      </c>
      <c r="B160" s="5" t="str">
        <f>reform_curr!B157</f>
        <v>Stammheim</v>
      </c>
      <c r="C160" s="10">
        <f>reform_curr!G157/1000</f>
        <v>680491.06513884792</v>
      </c>
      <c r="D160" s="10">
        <f>reform_new2!N157/1000</f>
        <v>701123.32200000004</v>
      </c>
      <c r="E160" s="10">
        <f t="shared" si="4"/>
        <v>20632.256861152127</v>
      </c>
      <c r="G160" s="10">
        <f>reform_curr!H157/1000</f>
        <v>822.42206899911093</v>
      </c>
      <c r="H160" s="10">
        <f>reform_curr!I157/1000</f>
        <v>1019.8033605924199</v>
      </c>
      <c r="I160" s="10">
        <f>reform_curr!J157/1000</f>
        <v>1842.2254275336199</v>
      </c>
      <c r="K160" s="10">
        <f>reform_new2!O157/1000</f>
        <v>831.206231596767</v>
      </c>
      <c r="L160" s="10">
        <f>reform_new2!P157/1000</f>
        <v>1030.69572729164</v>
      </c>
      <c r="M160" s="10">
        <f>reform_new2!Q157/1000</f>
        <v>1861.90194999456</v>
      </c>
      <c r="O160" s="10">
        <f t="shared" si="5"/>
        <v>-19.676522460940078</v>
      </c>
    </row>
    <row r="161" spans="1:15" ht="20" customHeight="1">
      <c r="A161" s="5">
        <f>reform_curr!A158</f>
        <v>293</v>
      </c>
      <c r="B161" s="5" t="str">
        <f>reform_curr!B158</f>
        <v>Wädenswil</v>
      </c>
      <c r="C161" s="10">
        <f>reform_curr!G158/1000</f>
        <v>5956188.6919440096</v>
      </c>
      <c r="D161" s="10">
        <f>reform_new2!N158/1000</f>
        <v>6198153.17710937</v>
      </c>
      <c r="E161" s="10">
        <f t="shared" si="4"/>
        <v>241964.48516536038</v>
      </c>
      <c r="G161" s="10">
        <f>reform_curr!H158/1000</f>
        <v>8386.0957827520597</v>
      </c>
      <c r="H161" s="10">
        <f>reform_curr!I158/1000</f>
        <v>8721.5395991883997</v>
      </c>
      <c r="I161" s="10">
        <f>reform_curr!J158/1000</f>
        <v>17107.635416418998</v>
      </c>
      <c r="K161" s="10">
        <f>reform_new2!O158/1000</f>
        <v>8447.4595117559693</v>
      </c>
      <c r="L161" s="10">
        <f>reform_new2!P158/1000</f>
        <v>8785.3578925233596</v>
      </c>
      <c r="M161" s="10">
        <f>reform_new2!Q158/1000</f>
        <v>17232.8174357061</v>
      </c>
      <c r="O161" s="10">
        <f t="shared" si="5"/>
        <v>-125.18201928710187</v>
      </c>
    </row>
    <row r="162" spans="1:15" ht="20" customHeight="1">
      <c r="A162" s="5">
        <f>reform_curr!A159</f>
        <v>294</v>
      </c>
      <c r="B162" s="5" t="str">
        <f>reform_curr!B159</f>
        <v>Elgg</v>
      </c>
      <c r="C162" s="10">
        <f>reform_curr!G159/1000</f>
        <v>1003580.3419999999</v>
      </c>
      <c r="D162" s="10">
        <f>reform_new2!N159/1000</f>
        <v>1036003.30125</v>
      </c>
      <c r="E162" s="10">
        <f t="shared" si="4"/>
        <v>32422.959250000073</v>
      </c>
      <c r="G162" s="10">
        <f>reform_curr!H159/1000</f>
        <v>1255.3374205136001</v>
      </c>
      <c r="H162" s="10">
        <f>reform_curr!I159/1000</f>
        <v>1468.74477957812</v>
      </c>
      <c r="I162" s="10">
        <f>reform_curr!J159/1000</f>
        <v>2724.0821862223697</v>
      </c>
      <c r="K162" s="10">
        <f>reform_new2!O159/1000</f>
        <v>1267.5266375546098</v>
      </c>
      <c r="L162" s="10">
        <f>reform_new2!P159/1000</f>
        <v>1483.00617117968</v>
      </c>
      <c r="M162" s="10">
        <f>reform_new2!Q159/1000</f>
        <v>2750.5327955973698</v>
      </c>
      <c r="O162" s="10">
        <f t="shared" si="5"/>
        <v>-26.450609375000113</v>
      </c>
    </row>
    <row r="163" spans="1:15" ht="20" customHeight="1">
      <c r="A163" s="5">
        <f>reform_curr!A160</f>
        <v>295</v>
      </c>
      <c r="B163" s="5" t="str">
        <f>reform_curr!B160</f>
        <v>Horgen</v>
      </c>
      <c r="C163" s="10">
        <f>reform_curr!G160/1000</f>
        <v>5992598.9912079405</v>
      </c>
      <c r="D163" s="10">
        <f>reform_new2!N160/1000</f>
        <v>6264975.4182006801</v>
      </c>
      <c r="E163" s="10">
        <f t="shared" si="4"/>
        <v>272376.42699273955</v>
      </c>
      <c r="G163" s="10">
        <f>reform_curr!H160/1000</f>
        <v>9471.8267232271301</v>
      </c>
      <c r="H163" s="10">
        <f>reform_curr!I160/1000</f>
        <v>8240.4892656741504</v>
      </c>
      <c r="I163" s="10">
        <f>reform_curr!J160/1000</f>
        <v>17712.316007479898</v>
      </c>
      <c r="K163" s="10">
        <f>reform_new2!O160/1000</f>
        <v>9373.4188048635588</v>
      </c>
      <c r="L163" s="10">
        <f>reform_new2!P160/1000</f>
        <v>8154.8743792605701</v>
      </c>
      <c r="M163" s="10">
        <f>reform_new2!Q160/1000</f>
        <v>17528.293187688101</v>
      </c>
      <c r="O163" s="10">
        <f t="shared" si="5"/>
        <v>184.02281979179679</v>
      </c>
    </row>
    <row r="164" spans="1:15" ht="20" customHeight="1">
      <c r="A164" s="5">
        <f>reform_curr!A161</f>
        <v>296</v>
      </c>
      <c r="B164" s="5" t="str">
        <f>reform_curr!B161</f>
        <v>Illnau-Effretikon</v>
      </c>
      <c r="C164" s="10">
        <f>reform_curr!G161/1000</f>
        <v>3153652.8711748798</v>
      </c>
      <c r="D164" s="10">
        <f>reform_new2!N161/1000</f>
        <v>3267361.92165625</v>
      </c>
      <c r="E164" s="10">
        <f t="shared" si="4"/>
        <v>113709.05048137018</v>
      </c>
      <c r="G164" s="10">
        <f>reform_curr!H161/1000</f>
        <v>4127.8321179679506</v>
      </c>
      <c r="H164" s="10">
        <f>reform_curr!I161/1000</f>
        <v>4540.6153142797302</v>
      </c>
      <c r="I164" s="10">
        <f>reform_curr!J161/1000</f>
        <v>8668.4474594909007</v>
      </c>
      <c r="K164" s="10">
        <f>reform_new2!O161/1000</f>
        <v>4144.7729705070096</v>
      </c>
      <c r="L164" s="10">
        <f>reform_new2!P161/1000</f>
        <v>4559.2502700902805</v>
      </c>
      <c r="M164" s="10">
        <f>reform_new2!Q161/1000</f>
        <v>8704.0232461119904</v>
      </c>
      <c r="O164" s="10">
        <f t="shared" si="5"/>
        <v>-35.575786621089719</v>
      </c>
    </row>
    <row r="165" spans="1:15" ht="20" customHeight="1">
      <c r="A165" s="5">
        <f>reform_curr!A162</f>
        <v>297</v>
      </c>
      <c r="B165" s="5" t="str">
        <f>reform_curr!B162</f>
        <v>Bauma</v>
      </c>
      <c r="C165" s="10">
        <f>reform_curr!G162/1000</f>
        <v>856009.34221429902</v>
      </c>
      <c r="D165" s="10">
        <f>reform_new2!N162/1000</f>
        <v>878667.4609375</v>
      </c>
      <c r="E165" s="10">
        <f t="shared" si="4"/>
        <v>22658.118723200983</v>
      </c>
      <c r="G165" s="10">
        <f>reform_curr!H162/1000</f>
        <v>953.43453805825402</v>
      </c>
      <c r="H165" s="10">
        <f>reform_curr!I162/1000</f>
        <v>1144.12144732971</v>
      </c>
      <c r="I165" s="10">
        <f>reform_curr!J162/1000</f>
        <v>2097.5559774161802</v>
      </c>
      <c r="K165" s="10">
        <f>reform_new2!O162/1000</f>
        <v>958.12428317544197</v>
      </c>
      <c r="L165" s="10">
        <f>reform_new2!P162/1000</f>
        <v>1149.7491343414299</v>
      </c>
      <c r="M165" s="10">
        <f>reform_new2!Q162/1000</f>
        <v>2107.8734129630602</v>
      </c>
      <c r="O165" s="10">
        <f t="shared" si="5"/>
        <v>-10.317435546880006</v>
      </c>
    </row>
    <row r="166" spans="1:15" ht="20" customHeight="1">
      <c r="A166" s="5">
        <f>reform_curr!A163</f>
        <v>298</v>
      </c>
      <c r="B166" s="5" t="str">
        <f>reform_curr!B163</f>
        <v>Wiesendangen</v>
      </c>
      <c r="C166" s="10">
        <f>reform_curr!G163/1000</f>
        <v>1589273.6718846799</v>
      </c>
      <c r="D166" s="10">
        <f>reform_new2!N163/1000</f>
        <v>1629843.6892343699</v>
      </c>
      <c r="E166" s="10">
        <f t="shared" si="4"/>
        <v>40570.017349689966</v>
      </c>
      <c r="G166" s="10">
        <f>reform_curr!H163/1000</f>
        <v>1887.1786602878401</v>
      </c>
      <c r="H166" s="10">
        <f>reform_curr!I163/1000</f>
        <v>1698.4608031477601</v>
      </c>
      <c r="I166" s="10">
        <f>reform_curr!J163/1000</f>
        <v>3585.6394534637298</v>
      </c>
      <c r="K166" s="10">
        <f>reform_new2!O163/1000</f>
        <v>1913.61577503393</v>
      </c>
      <c r="L166" s="10">
        <f>reform_new2!P163/1000</f>
        <v>1722.25419755694</v>
      </c>
      <c r="M166" s="10">
        <f>reform_new2!Q163/1000</f>
        <v>3635.8699671355998</v>
      </c>
      <c r="O166" s="10">
        <f t="shared" si="5"/>
        <v>-50.230513671870085</v>
      </c>
    </row>
    <row r="167" spans="1:15" ht="20" customHeight="1">
      <c r="A167" s="11" t="s">
        <v>176</v>
      </c>
      <c r="B167" s="11"/>
      <c r="C167" s="12">
        <f>FLOOR(MIN(C5:C166),1)</f>
        <v>71136</v>
      </c>
      <c r="D167" s="12">
        <f>FLOOR(MIN(D5:D166),1)</f>
        <v>74471</v>
      </c>
      <c r="E167" s="12">
        <f>FLOOR(MIN(E5:E166),1)</f>
        <v>0</v>
      </c>
      <c r="F167" s="12"/>
      <c r="G167" s="12">
        <f>FLOOR(MIN(G5:G166),1)</f>
        <v>74</v>
      </c>
      <c r="H167" s="12">
        <f>FLOOR(MIN(H5:H166),1)</f>
        <v>86</v>
      </c>
      <c r="I167" s="12">
        <f>FLOOR(MIN(I5:I166),1)</f>
        <v>161</v>
      </c>
      <c r="J167" s="12"/>
      <c r="K167" s="12">
        <f>FLOOR(MIN(K5:K166),1)</f>
        <v>74</v>
      </c>
      <c r="L167" s="12">
        <f>FLOOR(MIN(L5:L166),1)</f>
        <v>86</v>
      </c>
      <c r="M167" s="12">
        <f>FLOOR(MIN(M5:M166),1)</f>
        <v>161</v>
      </c>
      <c r="N167" s="12"/>
      <c r="O167" s="12">
        <f>FLOOR(MIN(O5:O166),1)</f>
        <v>-469</v>
      </c>
    </row>
    <row r="168" spans="1:15" ht="20" customHeight="1">
      <c r="A168" s="13" t="s">
        <v>177</v>
      </c>
      <c r="B168" s="13"/>
      <c r="C168" s="14">
        <f>CEILING(MAX(C5:C166),1)</f>
        <v>93819661</v>
      </c>
      <c r="D168" s="14">
        <f>CEILING(MAX(D5:D166),1)</f>
        <v>99886371</v>
      </c>
      <c r="E168" s="14">
        <f>CEILING(MAX(E5:E166),1)</f>
        <v>6066711</v>
      </c>
      <c r="F168" s="14"/>
      <c r="G168" s="14">
        <f>CEILING(MAX(G5:G166),1)</f>
        <v>162676</v>
      </c>
      <c r="H168" s="14">
        <f>CEILING(MAX(H5:H166),1)</f>
        <v>193585</v>
      </c>
      <c r="I168" s="14">
        <f>CEILING(MAX(I5:I166),1)</f>
        <v>356261</v>
      </c>
      <c r="J168" s="14"/>
      <c r="K168" s="14">
        <f>CEILING(MAX(K5:K166),1)</f>
        <v>161250</v>
      </c>
      <c r="L168" s="14">
        <f>CEILING(MAX(L5:L166),1)</f>
        <v>191887</v>
      </c>
      <c r="M168" s="14">
        <f>CEILING(MAX(M5:M166),1)</f>
        <v>353137</v>
      </c>
      <c r="N168" s="14"/>
      <c r="O168" s="14">
        <f>CEILING(MAX(O5:O166),1)</f>
        <v>7498</v>
      </c>
    </row>
    <row r="169" spans="1:15" ht="20" customHeight="1">
      <c r="A169" s="15" t="s">
        <v>167</v>
      </c>
      <c r="B169" s="15"/>
      <c r="C169" s="16">
        <f>SUM(C5:C166)</f>
        <v>417083312.40640879</v>
      </c>
      <c r="D169" s="16">
        <f>SUM(D5:D166)</f>
        <v>441297754.19900012</v>
      </c>
      <c r="E169" s="16">
        <f>SUM(E5:E166)</f>
        <v>24214441.792591676</v>
      </c>
      <c r="F169" s="4"/>
      <c r="G169" s="16">
        <f>SUM(G5:G166)</f>
        <v>739001.34338266274</v>
      </c>
      <c r="H169" s="16">
        <f t="shared" ref="H169:I169" si="6">SUM(H5:H166)</f>
        <v>725416.35085653095</v>
      </c>
      <c r="I169" s="16">
        <f t="shared" si="6"/>
        <v>1464417.6953486768</v>
      </c>
      <c r="J169" s="4"/>
      <c r="K169" s="16">
        <f>SUM(K5:K166)</f>
        <v>722962.11637543817</v>
      </c>
      <c r="L169" s="16">
        <f t="shared" ref="L169:M169" si="7">SUM(L5:L166)</f>
        <v>712512.89446352527</v>
      </c>
      <c r="M169" s="16">
        <f t="shared" si="7"/>
        <v>1435475.0084603275</v>
      </c>
      <c r="N169" s="4"/>
      <c r="O169" s="16">
        <f t="shared" ref="O169" si="8">SUM(O5:O166)</f>
        <v>28942.686888349221</v>
      </c>
    </row>
    <row r="170" spans="1:15" ht="122" customHeight="1">
      <c r="A170" s="45" t="s">
        <v>179</v>
      </c>
      <c r="B170" s="45"/>
      <c r="C170" s="45"/>
      <c r="D170" s="45"/>
      <c r="E170" s="45"/>
      <c r="F170" s="45"/>
      <c r="G170" s="45"/>
      <c r="H170" s="45"/>
      <c r="I170" s="45"/>
      <c r="J170" s="45"/>
      <c r="K170" s="45"/>
      <c r="L170" s="45"/>
      <c r="M170" s="45"/>
      <c r="N170" s="45"/>
      <c r="O170" s="45"/>
    </row>
  </sheetData>
  <mergeCells count="4">
    <mergeCell ref="C2:E2"/>
    <mergeCell ref="G2:I2"/>
    <mergeCell ref="K2:M2"/>
    <mergeCell ref="A170:O170"/>
  </mergeCells>
  <pageMargins left="0.98425196850393704" right="0.98425196850393704" top="0.98425196850393704" bottom="0.98425196850393704" header="0.39370078740157483" footer="0.31496062992125984"/>
  <pageSetup paperSize="9" scale="8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Titel</vt:lpstr>
      <vt:lpstr>Tabelle Statisch</vt:lpstr>
      <vt:lpstr>Tabelle Dynamisch</vt:lpstr>
      <vt:lpstr>Reform 1, statisch</vt:lpstr>
      <vt:lpstr>Reform 1, dyn 0.5</vt:lpstr>
      <vt:lpstr>Reform 1, dyn 1.1</vt:lpstr>
      <vt:lpstr>Reform 2, statisch</vt:lpstr>
      <vt:lpstr>Reform 2, dyn 0.5</vt:lpstr>
      <vt:lpstr>Reform 2, dyn 1.1</vt:lpstr>
      <vt:lpstr>Reform 3, statisch</vt:lpstr>
      <vt:lpstr>Reform 3, dyn 0.5</vt:lpstr>
      <vt:lpstr>Reform 3, dyn 1.1</vt:lpstr>
      <vt:lpstr>Reform 4, statisch</vt:lpstr>
      <vt:lpstr>Reform 4, dyn 0.5</vt:lpstr>
      <vt:lpstr>Reform 4, dyn 1.1</vt:lpstr>
      <vt:lpstr>reform_curr</vt:lpstr>
      <vt:lpstr>reform_new1</vt:lpstr>
      <vt:lpstr>reform_new2</vt:lpstr>
      <vt:lpstr>reform_new3</vt:lpstr>
      <vt:lpstr>reform_new4</vt:lpstr>
      <vt:lpstr>'Tabelle Dynamisch'!Print_Area</vt:lpstr>
      <vt:lpstr>'Tabelle Statisch'!Print_Area</vt:lpstr>
      <vt:lpstr>'Reform 1, dyn 0.5'!Print_Titles</vt:lpstr>
      <vt:lpstr>'Reform 1, dyn 1.1'!Print_Titles</vt:lpstr>
      <vt:lpstr>'Reform 1, statisch'!Print_Titles</vt:lpstr>
      <vt:lpstr>'Reform 2, dyn 0.5'!Print_Titles</vt:lpstr>
      <vt:lpstr>'Reform 2, dyn 1.1'!Print_Titles</vt:lpstr>
      <vt:lpstr>'Reform 2, statisch'!Print_Titles</vt:lpstr>
      <vt:lpstr>'Reform 3, dyn 0.5'!Print_Titles</vt:lpstr>
      <vt:lpstr>'Reform 3, dyn 1.1'!Print_Titles</vt:lpstr>
      <vt:lpstr>'Reform 3, statisch'!Print_Titles</vt:lpstr>
      <vt:lpstr>'Reform 4, dyn 0.5'!Print_Titles</vt:lpstr>
      <vt:lpstr>'Reform 4, dyn 1.1'!Print_Titles</vt:lpstr>
      <vt:lpstr>'Reform 4, statisch'!Print_Titles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Kurt Schmidheiny</cp:lastModifiedBy>
  <cp:lastPrinted>2020-11-03T22:09:07Z</cp:lastPrinted>
  <dcterms:modified xsi:type="dcterms:W3CDTF">2020-12-11T11:19:43Z</dcterms:modified>
</cp:coreProperties>
</file>